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570" windowHeight="11070"/>
  </bookViews>
  <sheets>
    <sheet name="Реестр" sheetId="1" r:id="rId1"/>
  </sheets>
  <definedNames>
    <definedName name="_xlnm._FilterDatabase" localSheetId="0" hidden="1">Реестр!$A$7:$R$560</definedName>
    <definedName name="OLE_LINK1" localSheetId="0">Реестр!#REF!</definedName>
    <definedName name="_xlnm.Print_Titles" localSheetId="0">Реестр!$5:$7</definedName>
    <definedName name="_xlnm.Print_Area" localSheetId="0">Реестр!$A$1:$R$581</definedName>
  </definedNames>
  <calcPr calcId="145621"/>
</workbook>
</file>

<file path=xl/calcChain.xml><?xml version="1.0" encoding="utf-8"?>
<calcChain xmlns="http://schemas.openxmlformats.org/spreadsheetml/2006/main">
  <c r="D529" i="1" l="1"/>
  <c r="D493" i="1"/>
  <c r="D452" i="1"/>
  <c r="D403" i="1"/>
  <c r="D362" i="1"/>
  <c r="D321" i="1"/>
  <c r="D302" i="1"/>
  <c r="D258" i="1"/>
  <c r="D234" i="1"/>
  <c r="D217" i="1"/>
  <c r="D187" i="1"/>
  <c r="D123" i="1"/>
  <c r="D85" i="1"/>
  <c r="D31" i="1"/>
  <c r="D8" i="1"/>
  <c r="D560" i="1"/>
  <c r="E87" i="1"/>
  <c r="E85" i="1" s="1"/>
  <c r="D52" i="1"/>
  <c r="E493" i="1"/>
  <c r="E452" i="1"/>
  <c r="E403" i="1"/>
  <c r="E362" i="1"/>
  <c r="E321" i="1"/>
  <c r="E302" i="1"/>
  <c r="E258" i="1"/>
  <c r="E234" i="1"/>
  <c r="E217" i="1"/>
  <c r="E187" i="1"/>
  <c r="A125" i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E123" i="1"/>
  <c r="E52" i="1"/>
  <c r="E31" i="1"/>
  <c r="E8" i="1"/>
  <c r="A531" i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E552" i="1"/>
  <c r="E534" i="1"/>
  <c r="E529" i="1" s="1"/>
  <c r="E560" i="1" s="1"/>
  <c r="E540" i="1"/>
  <c r="E542" i="1"/>
  <c r="E544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<sst xmlns="http://schemas.openxmlformats.org/spreadsheetml/2006/main" count="3842" uniqueCount="1134">
  <si>
    <t>с.Верхнее Кузькино, пер.Стешин,15; №1422, пер.Стешин</t>
  </si>
  <si>
    <t>50.910529 ,37.565151</t>
  </si>
  <si>
    <t>с.Верхнее Кузькино, ул.Широкая,39; №164, ул.Широкая</t>
  </si>
  <si>
    <t>50.908546, 37.560237</t>
  </si>
  <si>
    <t>с.Верхнее Кузькино, пер.Железный ; №1362, пер.Железный, 1-5</t>
  </si>
  <si>
    <t>50.908188, 37.571320</t>
  </si>
  <si>
    <t>с.Верхнее Кузькино, пер.Зеленый клин,2; №165, пер.Зеленый клин</t>
  </si>
  <si>
    <t>50.910790, 37.560411</t>
  </si>
  <si>
    <t>с.Верхнее Кузькино, ул.Центральная,22; №163, ул.Центральная 22-47</t>
  </si>
  <si>
    <t>50.964008, 37.488465</t>
  </si>
  <si>
    <t>х.Водяное, ул.Дачная, 14; №385, ул.Дачная</t>
  </si>
  <si>
    <t>50.936642, 37.646280</t>
  </si>
  <si>
    <t>с.Ковылено, пер.Мирный,14; №1008, пер.Мирный</t>
  </si>
  <si>
    <t>50.936652, 37.637766</t>
  </si>
  <si>
    <t>с.Ковылено, ул.Центральная,2; №1007, ул.Центральная 2-18</t>
  </si>
  <si>
    <t>50.938497, 37.645909</t>
  </si>
  <si>
    <t>с.Ковылено,ул.Центральная,18; №996, ул.Центральная 18-30</t>
  </si>
  <si>
    <t>50.937253, 37.652025</t>
  </si>
  <si>
    <t>с.Ковылено, пер.Почтовый,11; №147, пер.Почтовый</t>
  </si>
  <si>
    <t>50.944969, 37.645566</t>
  </si>
  <si>
    <t>с.Ковылено, ул.Рубежная,5; №146, ул.Рубежная</t>
  </si>
  <si>
    <t>50.938384, 37.645969</t>
  </si>
  <si>
    <t>с.Ковылено, ул.Центральная,30; №1049, ул.Центральная 30-46</t>
  </si>
  <si>
    <t>50.938465, 37.651055</t>
  </si>
  <si>
    <t>с.Ковылено, ул.Центральная,46; №1055, ул.Центральная 46-54</t>
  </si>
  <si>
    <t>50.937958, 37.654102</t>
  </si>
  <si>
    <t>с.Ковылено,ул.Центральная,54; №1056, ул.Центральная, 56-72</t>
  </si>
  <si>
    <t>50.926098 ,37.556027</t>
  </si>
  <si>
    <t>с.Верхнее Кузькино, ул.Речная; №61, ул.Речная</t>
  </si>
  <si>
    <t>50.927099 ,37.546607</t>
  </si>
  <si>
    <t>с.Верхнее Кузькино, ул.Заречная,7; №377, ул.Заречная, 2-15</t>
  </si>
  <si>
    <t>50.928317 ,37.552452</t>
  </si>
  <si>
    <t>с.Верхнее Кузькино, ул.Заречная,17; №1355, ул.Заречная, 16-30</t>
  </si>
  <si>
    <t>50.929545 ,37.591825</t>
  </si>
  <si>
    <t>с.Прилепы, ул.Луговая (перед ярмаркой); №166, ул.Луговая</t>
  </si>
  <si>
    <t>50.930316, 37.600236</t>
  </si>
  <si>
    <t xml:space="preserve">с.Прилепы,ул.Атаманская,33; №143, ул.Атаманская,28-38; </t>
  </si>
  <si>
    <t>50.930817, 37.611781</t>
  </si>
  <si>
    <t>с.Прилепы, пер.Покровский (возле осановки на выезде); №145, пер.Покровский</t>
  </si>
  <si>
    <t>50.935712, 37.600225</t>
  </si>
  <si>
    <t>с.Прилепы, ул.Заречная (хутор); №144, ул.Заречная, 2-23</t>
  </si>
  <si>
    <t>50.929780, 37.596319</t>
  </si>
  <si>
    <t>с.Прилепы, ул.Атаманская,26; №1017, ул.Атаманская,1-26</t>
  </si>
  <si>
    <t>50.903125, 37.565201</t>
  </si>
  <si>
    <t>с.Верхнее Кузькино, ул.Магистральная, 3/2; №РО-6, ул.Магистральная, 3\2 - 13/2</t>
  </si>
  <si>
    <t>50.904918, 37.563205</t>
  </si>
  <si>
    <t>с.Верхнее Кузькино, ул.Магистральная, 13/2; №РО-7, ул.Магистральная, 13/2 - 21/2</t>
  </si>
  <si>
    <t>50.905601, 37.561306</t>
  </si>
  <si>
    <t>с.Верхнее Кузькино, ул.Магистральная, 21/2; №РО-8, ул.Магистральная, 21/2 - 12</t>
  </si>
  <si>
    <t>50.931875, 37.621092</t>
  </si>
  <si>
    <t>с.Прилепы, ул.Им.Ивлева Д.Д., 32;№РО-9, ул. Им.Ивлева Д.Д., 32-15</t>
  </si>
  <si>
    <t>50.907476, 37.561760</t>
  </si>
  <si>
    <t>с.Верхнее Кузькино, пер.Железный,5 ; пер.Железный, 5-16</t>
  </si>
  <si>
    <t>50.937318, 37.613777</t>
  </si>
  <si>
    <t>с.Прилепы, ул.Заречная,34;ул.Заречная, 34-43</t>
  </si>
  <si>
    <t>50.936984, 37.659566</t>
  </si>
  <si>
    <t>с.Ковылено, ул.Центральная,72;ул.Центральная, 72-80</t>
  </si>
  <si>
    <t>50.936937, 37.662141</t>
  </si>
  <si>
    <t>с.Ковылено, ул.Центральная, 80; ул.Центральная, 80-84/2</t>
  </si>
  <si>
    <t>50.937268, 37.666454</t>
  </si>
  <si>
    <t>с.Ковылено, ул.центральная, 125; ул.Центральная, 125-117</t>
  </si>
  <si>
    <t>Прилепенское</t>
  </si>
  <si>
    <t>Р.Халанское</t>
  </si>
  <si>
    <t xml:space="preserve">50.950372,
37.720132
</t>
  </si>
  <si>
    <t>Администрация                                                            Русскохаланского с/п</t>
  </si>
  <si>
    <t>с. Русская Халань, ул. Лесная д.12; № 649, ул. Лесная, 2-16/2</t>
  </si>
  <si>
    <t xml:space="preserve">50.949142,
37.723136
</t>
  </si>
  <si>
    <t>с. Русская Халань, ул. Ленина д.7; №648 , ул. Ленина, 1-36</t>
  </si>
  <si>
    <t xml:space="preserve">50.951035,
37.726773
</t>
  </si>
  <si>
    <t>с. Русская Халань, ул. Луговая д.21 42; № , ул. Луговая, 17-30</t>
  </si>
  <si>
    <t xml:space="preserve">50.945140,
37.730872
</t>
  </si>
  <si>
    <t>с. Русская Халань, ул. 1 Мая д.2; №, ул. 1 Мая, 1-19</t>
  </si>
  <si>
    <t xml:space="preserve">50.943085,
37.730153
</t>
  </si>
  <si>
    <t>с. Русская Халань, ул. Центральная д.34; №653, ул. Центральная, 1-17</t>
  </si>
  <si>
    <t xml:space="preserve">50.940402,
37.7342197
</t>
  </si>
  <si>
    <t>с. Русская Халань, ул. Горького д.32; № 654 , ул. Горького, 1-14</t>
  </si>
  <si>
    <t>50.939983,                     37.726564</t>
  </si>
  <si>
    <t>с. Русская халань, ул. Горького  д.22; №655, ул. Горького, 15-33</t>
  </si>
  <si>
    <t xml:space="preserve">50.937995,
37.731869
</t>
  </si>
  <si>
    <t>с. Русская Халань, ул. Садовая д.48; № 643, ул. Садовая, 1-10; пер. Первый Садовый, 1-7</t>
  </si>
  <si>
    <t xml:space="preserve">50.938482,
37.728608
</t>
  </si>
  <si>
    <t>с. Русская Халань, ул. Садовая д.11; № 739, ул. Садовая,11-22; пер. Второй Садовый,1-7</t>
  </si>
  <si>
    <t>50.938333,                            37.726097</t>
  </si>
  <si>
    <t>с. Русская Халань,ул. Садовая д.15; №740, ул. Садовая, 23-38; пер. Третий Садовый, 1-5</t>
  </si>
  <si>
    <t>50.938123                             37.721484</t>
  </si>
  <si>
    <t>с. Русская Халань,ул. Садовая д.34; №741, ул. Садовая, 39-50; пер. Четвертый Садовый, 1-4</t>
  </si>
  <si>
    <t xml:space="preserve">50.942180,
37.719746
</t>
  </si>
  <si>
    <t>с. Русская Халань, ул. Кирова д.1; № 652, ул. Кирова, 1-19</t>
  </si>
  <si>
    <t xml:space="preserve">50.941003,
37.713469
</t>
  </si>
  <si>
    <t>с. Русская Халань, ул. Кондакова д.15; № 651, ул. Кондакова, 1-15</t>
  </si>
  <si>
    <t>50.942175,                      37.723760</t>
  </si>
  <si>
    <t>с. Русская Халань, ул. Центральная д.11; № 650, ул. Центральная, 17-35</t>
  </si>
  <si>
    <t xml:space="preserve">50.945980,
37.737930
</t>
  </si>
  <si>
    <t>с. Русская Халань, ул. Гагарина д.14; № 656, ул. Гагарина, 1-27</t>
  </si>
  <si>
    <t>50.948751,                     37.737951</t>
  </si>
  <si>
    <t>с. Русская Халань, ул. Гагарина д.34; № 657, ул. Гагарина, 28-53</t>
  </si>
  <si>
    <t xml:space="preserve">50.943397,
37.777712
</t>
  </si>
  <si>
    <t>п. Красный Остров, ул. Воровского д.12; № 805, ул. Воровского, 1-15</t>
  </si>
  <si>
    <t xml:space="preserve">50.941802,
37.779729
</t>
  </si>
  <si>
    <t>п. Красный Остров, ул. Воровского д.23; № 646, ул. Воровского, 16-39</t>
  </si>
  <si>
    <t>50.946039,                            37.771504</t>
  </si>
  <si>
    <t>п. Красный Остров, ул. Некрасова д.5а; № , ул. Воровского, 16-39</t>
  </si>
  <si>
    <t xml:space="preserve">50.945141,
37.773142
</t>
  </si>
  <si>
    <t>п. Красный Остров, ул. Заречная д.1а; №645 , ул. Заречная,  1-32</t>
  </si>
  <si>
    <t xml:space="preserve">50.945516,
37.775910
</t>
  </si>
  <si>
    <t>п. Красный Остров, ул. Дорожников д.25/1; № 634 , ул. Дорожников,  1/1-37</t>
  </si>
  <si>
    <t xml:space="preserve">50.943465,
37.782776
</t>
  </si>
  <si>
    <t>п. Красный Остров, ул. Садовая д.18; № 647 , ул. Садовая,  1-27</t>
  </si>
  <si>
    <t xml:space="preserve">50.948846,
37.786188
</t>
  </si>
  <si>
    <t>п. Красный Остров, ул. Халтурина д.17; № 517 , ул. Халтурина,  1-40</t>
  </si>
  <si>
    <t xml:space="preserve">50.947521,
37.787840
</t>
  </si>
  <si>
    <t>п. Красный Остров, ул. Желябова д.20;№  661 , ул. Желябова  2-30</t>
  </si>
  <si>
    <t xml:space="preserve">50.942437,
37787046
</t>
  </si>
  <si>
    <t xml:space="preserve">п. Красный Остров, ул. Фрунзе д.10; № 806 , ул. Фрунзе,1-27  </t>
  </si>
  <si>
    <t xml:space="preserve">50.950738,
37.722395
</t>
  </si>
  <si>
    <t>с. Русская Халань, ул. Тимонова д.5; №24, ул. Тимонова, 1-15</t>
  </si>
  <si>
    <t xml:space="preserve">50.941287,
37736803
</t>
  </si>
  <si>
    <t>с. Русская Халань, ул. Колхозная д.2/1; №25, ул. Колхозная, 1-7</t>
  </si>
  <si>
    <t xml:space="preserve">50.945374,
37769843
</t>
  </si>
  <si>
    <t>п. Красный Остров, ул. Капустина д.19; №26, ул. Капустина 11-20</t>
  </si>
  <si>
    <t>50.943944,                             37.786655</t>
  </si>
  <si>
    <t>п. Красный Остров, ул. Нефтянников, 1/1-6</t>
  </si>
  <si>
    <t>50.952737,                     37.722328</t>
  </si>
  <si>
    <t>с. Русская Халань, ул. Тимонова д.30; №, ул. Тимонова, 16-30</t>
  </si>
  <si>
    <t>50.942503,                     37.732947</t>
  </si>
  <si>
    <t>с. Русская Халань, ул. 1 Мая д.25; №, ул. 1 Мая, 20-38/2</t>
  </si>
  <si>
    <t>50.952821,                     37.727821</t>
  </si>
  <si>
    <t>с. Русская Халань, ул. Луговая д.14 №, ул. Луговая, 1-16</t>
  </si>
  <si>
    <t>59.939804,                      37.780450</t>
  </si>
  <si>
    <t>п. Красный Остров, ул. Воровского д.33; №, ул. Воровского, 40-53</t>
  </si>
  <si>
    <t>50.946200,                            37.768246</t>
  </si>
  <si>
    <t>п. Красный Остров, ул. Капустина д.1; №, ул. Капустина, 1-10</t>
  </si>
  <si>
    <t>50.956669,                             37.773680</t>
  </si>
  <si>
    <t>п. Красный Выселок, ул. Дзержинского д.8; №, ул. Дзержинского, 2-21</t>
  </si>
  <si>
    <t>Чернянка</t>
  </si>
  <si>
    <t>50,963973. 37,806785</t>
  </si>
  <si>
    <t>Администрация городского поселения "Поселок Черяннка"</t>
  </si>
  <si>
    <t>жители п. Чернянка, ул. Приоскольская</t>
  </si>
  <si>
    <t>50,960604. 37,803295</t>
  </si>
  <si>
    <t>есть</t>
  </si>
  <si>
    <t>жители п. Чернянка, ул. Кольцова</t>
  </si>
  <si>
    <t>50,949213. 37,805939</t>
  </si>
  <si>
    <t>жители п. Чернянка, пер. Маринченко</t>
  </si>
  <si>
    <t>50,938456. 37,804992</t>
  </si>
  <si>
    <t>жители п. Чернянка, пер. Ленинский</t>
  </si>
  <si>
    <t>50,935485. 37,808614</t>
  </si>
  <si>
    <t>тротуарная плитка</t>
  </si>
  <si>
    <t>жители п. Чернянка, ул. Энтузиастов</t>
  </si>
  <si>
    <t>50,935309. 37,805185</t>
  </si>
  <si>
    <t>жители п. Чернянка, ул. Ленина</t>
  </si>
  <si>
    <t>50,942895. 37,804088</t>
  </si>
  <si>
    <t>жители п. Чернянка, пл. Октябрьская</t>
  </si>
  <si>
    <t>50.920592, 37.812894</t>
  </si>
  <si>
    <t>жители п. Чернянка, Проезд Восточный</t>
  </si>
  <si>
    <t>50.967820, 37.809165(Период:весна - осень)</t>
  </si>
  <si>
    <t>50.941338, 37.799844(Период: весна - осень)</t>
  </si>
  <si>
    <t>жители п. Чернянка, ул. Садовая</t>
  </si>
  <si>
    <t>50.936963, 37.819539 (Период: весна-осень)</t>
  </si>
  <si>
    <t>50.920592, 37.812894 (Период: весна-осень)</t>
  </si>
  <si>
    <t>50.954879, 37.803059 (Период: весна-осень)</t>
  </si>
  <si>
    <t>жители п. Чернянка, ул. Ломоносова</t>
  </si>
  <si>
    <t>50.918012, 37.792784 (Период: весна-осень)</t>
  </si>
  <si>
    <t>жители п. Чернянка, ул. Наримана</t>
  </si>
  <si>
    <t>50.883840, 37.513686</t>
  </si>
  <si>
    <t>Администрация Лозновского  сельского поселения</t>
  </si>
  <si>
    <t>Белгородская область,Чернянский район, с. Лозное ,ул Новая д. 7 ( за домом)</t>
  </si>
  <si>
    <t>50.884935, 37.512217</t>
  </si>
  <si>
    <t>Белгородская область,Чернянский район, с. Лозное ,ул Молодежная д. 35 (напротив)</t>
  </si>
  <si>
    <t>50.889561, 37.517235</t>
  </si>
  <si>
    <t>Белгородская область,Чернянский район, с. Лозное ,ул Шевелева Е.П. 17 (напротив)</t>
  </si>
  <si>
    <t>50.882270, 37.512362</t>
  </si>
  <si>
    <t>Белгородская область,Чернянский район, с. Лозное ,ул Новая д. 9 кв.1 (напротив)</t>
  </si>
  <si>
    <t>50.881451, 37.505805</t>
  </si>
  <si>
    <t>Белгородская область,Чернянский район, с. Лозное ,ул Молодежная д. 2 (перед домом)</t>
  </si>
  <si>
    <t>50.878818, 37.507533</t>
  </si>
  <si>
    <t>Белгородская область,Чернянский район, с. Лозное ,ул Центальная д. 16 (перед домом)</t>
  </si>
  <si>
    <t>50.874309, 37.504970</t>
  </si>
  <si>
    <t>Белгородская область,Чернянский район, с. Лозное ,ул Первых Поселенцев д. 26 (напротив)</t>
  </si>
  <si>
    <t>50.871146, 37.499704</t>
  </si>
  <si>
    <t>Белгородская область,Чернянский район, с. Лозное ,ул Первых Поселенцев д. 37 (напротив)</t>
  </si>
  <si>
    <t>50.875900, 37.509705</t>
  </si>
  <si>
    <t>Белгородская область,Чернянский район, с. Лозное ,улСадовая д. 3(напротив)</t>
  </si>
  <si>
    <t>50.876418, 37.512174</t>
  </si>
  <si>
    <t>Белгородская область,Чернянский район, с. Лозное ,ул Зеленая д. 3 (напротив)</t>
  </si>
  <si>
    <t>50.871288, 37.525213</t>
  </si>
  <si>
    <t>Белгородская область,Чернянский район, с. Лозное ,ул Зеленая д. 58 (напротив)</t>
  </si>
  <si>
    <t>50.874835, 37.518275</t>
  </si>
  <si>
    <t>Белгородская область,Чернянский район, с. Лозное ,ул Зеленая д. 36 (напротив)</t>
  </si>
  <si>
    <t>50.878887, 37.513157</t>
  </si>
  <si>
    <t>Белгородская область,Чернянский район, с. Лозное ,ул Магистральная д. 5 (за домом)</t>
  </si>
  <si>
    <t>50.881644, 37.518723</t>
  </si>
  <si>
    <t>Белгородская область,Чернянский район, с. Лозное ,ул Магистральная д. 15 кв.2  (напротив)</t>
  </si>
  <si>
    <t>50.880971, 37.520051</t>
  </si>
  <si>
    <t>Белгородская область,Чернянский район, с. Лозное ,ул Лесная д. 6 (напротив)</t>
  </si>
  <si>
    <t>50.879243, 37.525459</t>
  </si>
  <si>
    <t>Белгородская область,Чернянский район, с. Лозное ,ул Лесная д. 28 (напротив)</t>
  </si>
  <si>
    <t>бетонное покрытие</t>
  </si>
  <si>
    <t>ул.Центральная (1-15, жители сельского поселения</t>
  </si>
  <si>
    <t>ул.Центральная (15-34), жители сельского поселения</t>
  </si>
  <si>
    <t>ул.Центральная (33-53), ул.Широкая, жители сельского поселения</t>
  </si>
  <si>
    <t>ул.Центральная (27,40), МБОУ СОШ с.Волоконовка, жители</t>
  </si>
  <si>
    <t>ул.Лесная, жители сельского поселения</t>
  </si>
  <si>
    <t>ул.Солнечная, жители сельского поселения</t>
  </si>
  <si>
    <t>ул.Речная, жители сельского поселения</t>
  </si>
  <si>
    <t>ул.Луговая, жители сельского поселения</t>
  </si>
  <si>
    <t>ул.Новосёловка, жители сельского поселения</t>
  </si>
  <si>
    <t>ул.Привольная, жители сельского поселения</t>
  </si>
  <si>
    <t>ул.Железнодорожная,жители сельского поселения</t>
  </si>
  <si>
    <t>ул.Центральная, жители сельского поселения</t>
  </si>
  <si>
    <t>ул.Молодёжная, жители сельского поселения</t>
  </si>
  <si>
    <t>ул.Гончары, жители сельского поселения</t>
  </si>
  <si>
    <t>ул.Сосновая, жители сельского поселения</t>
  </si>
  <si>
    <t>ул.Садовая, жители сельского поселения</t>
  </si>
  <si>
    <t>ул.Новая, жители сельского поселения</t>
  </si>
  <si>
    <t>ул.Вишнёвая, жители сельского поселения</t>
  </si>
  <si>
    <t>ул.Раздольная, жители сельского поселения</t>
  </si>
  <si>
    <t>ул.Ольховая, жители сельского поселения</t>
  </si>
  <si>
    <t>ул.Мира, жители сельского поселения</t>
  </si>
  <si>
    <t>пл.Покровская, жители сельского поселения</t>
  </si>
  <si>
    <t>ул.Заярок, жители сельского поселения</t>
  </si>
  <si>
    <t>планируется установка</t>
  </si>
  <si>
    <t>50.850533, 37.741270</t>
  </si>
  <si>
    <t>Администрация Ездоченского с/п</t>
  </si>
  <si>
    <t>с. Холки, ул. Подгоная, д.111; № 748,население</t>
  </si>
  <si>
    <t>50.851690, 37.745744</t>
  </si>
  <si>
    <t>50.851253, 37.751634</t>
  </si>
  <si>
    <t>50.856731, 37.757519</t>
  </si>
  <si>
    <t>с. Холки, ул. Луговая, д.19, №Р004</t>
  </si>
  <si>
    <t>50.853499, 37.753375</t>
  </si>
  <si>
    <t>50.857577, 37.754213</t>
  </si>
  <si>
    <t xml:space="preserve">, Холки, ул. Подгорная, д.5, население </t>
  </si>
  <si>
    <t>50.855784, 37.754880</t>
  </si>
  <si>
    <t>50.853169, 37.757083</t>
  </si>
  <si>
    <t>50.852672, 37.755336</t>
  </si>
  <si>
    <t>50.851315, 37.758620</t>
  </si>
  <si>
    <t>50.850913, 37.760103</t>
  </si>
  <si>
    <t>50.863439, 37.755011</t>
  </si>
  <si>
    <t>50.881805, 37.937916</t>
  </si>
  <si>
    <t>50.882448, 37.935588</t>
  </si>
  <si>
    <t>50.884008, 37.928442</t>
  </si>
  <si>
    <t>50.882739, 37.934808</t>
  </si>
  <si>
    <t>с. Новая Масловка на дамбе</t>
  </si>
  <si>
    <t>50.880857, 37.940008</t>
  </si>
  <si>
    <t>50.884523, 37.942146</t>
  </si>
  <si>
    <t>50.886000, 37.938361</t>
  </si>
  <si>
    <t>50.883640, 37.938770</t>
  </si>
  <si>
    <t>50.885276, 37.940194</t>
  </si>
  <si>
    <t>с. Новая Масловка, ул. Парковая, д.31, население</t>
  </si>
  <si>
    <t>50.903218, 37.873126</t>
  </si>
  <si>
    <t>50.900736, 37.872354</t>
  </si>
  <si>
    <t>50.898821, 37.871601</t>
  </si>
  <si>
    <t>50.896755, 37.870682</t>
  </si>
  <si>
    <t>50.882354, 37.780738</t>
  </si>
  <si>
    <t>50.877664, 37.787804</t>
  </si>
  <si>
    <t>50.877644, 37.787654</t>
  </si>
  <si>
    <t>50.877909, 37.786427</t>
  </si>
  <si>
    <t>50.877753, 37.787747</t>
  </si>
  <si>
    <t>50.875708, 37.794367</t>
  </si>
  <si>
    <t>50.875444, 37.797532</t>
  </si>
  <si>
    <t>50.878167, 37.785622</t>
  </si>
  <si>
    <t>50.880279, 37.786867</t>
  </si>
  <si>
    <t>50.882682, 37.787688</t>
  </si>
  <si>
    <t>50.882425, 37.785349</t>
  </si>
  <si>
    <t>50.872832, 37.794666</t>
  </si>
  <si>
    <t>50.874848, 37.783991</t>
  </si>
  <si>
    <t>50.873576, 37.791136</t>
  </si>
  <si>
    <t>50.874179, 37.787649</t>
  </si>
  <si>
    <t>50.875157, 37.782901</t>
  </si>
  <si>
    <t>50.875637, 37.779608</t>
  </si>
  <si>
    <t>50.873020, 37.780327</t>
  </si>
  <si>
    <t>50.871036, 37.778020</t>
  </si>
  <si>
    <t>50.872175, 37.781415</t>
  </si>
  <si>
    <t>50.884766, 37.781665</t>
  </si>
  <si>
    <t>50.886910, 37.781689</t>
  </si>
  <si>
    <t xml:space="preserve"> ул. Центральная, д.29/2, №787</t>
  </si>
  <si>
    <t>50.888081, 37.781909</t>
  </si>
  <si>
    <t xml:space="preserve"> ул. Центральная, д. 45, №756</t>
  </si>
  <si>
    <t>50.887053, 37.781781</t>
  </si>
  <si>
    <t xml:space="preserve"> ул. Центральная, д.46, №755</t>
  </si>
  <si>
    <t>50.884087, 37.784424</t>
  </si>
  <si>
    <t>50.884001, 37.785378</t>
  </si>
  <si>
    <t>50.884191, 37.785903</t>
  </si>
  <si>
    <t>50.887108, 37.786193</t>
  </si>
  <si>
    <t>50.886797, 37.788215</t>
  </si>
  <si>
    <t>50.890925, 37.777550</t>
  </si>
  <si>
    <t>50.888442, 37.777979</t>
  </si>
  <si>
    <t>ул. Первомайская, д.31, население</t>
  </si>
  <si>
    <t>50.886049, 37.778553</t>
  </si>
  <si>
    <t>50.888749, 37.773047</t>
  </si>
  <si>
    <t>50.887583, 37.773134</t>
  </si>
  <si>
    <t>50.886226, 37.773558</t>
  </si>
  <si>
    <t>50.903096, 37.785259</t>
  </si>
  <si>
    <t>50.905343, 37.785766</t>
  </si>
  <si>
    <t>ул.Крупской, середина улицы, население</t>
  </si>
  <si>
    <t>50.906419, 37.786200</t>
  </si>
  <si>
    <r>
      <t>с.Лубяное - Первое,ул.Зеленая, дом 4,</t>
    </r>
    <r>
      <rPr>
        <sz val="10"/>
        <color indexed="10"/>
        <rFont val="Times New Roman"/>
        <family val="1"/>
        <charset val="204"/>
      </rPr>
      <t xml:space="preserve"> №   </t>
    </r>
    <r>
      <rPr>
        <sz val="10"/>
        <color indexed="8"/>
        <rFont val="Times New Roman"/>
        <family val="1"/>
        <charset val="204"/>
      </rPr>
      <t>ул. Зеленая,1-6, Школьная1,2,3,5</t>
    </r>
  </si>
  <si>
    <r>
      <t>с.Лубяное - Первое,ул.Зеленая, дом 7,</t>
    </r>
    <r>
      <rPr>
        <sz val="10"/>
        <color indexed="10"/>
        <rFont val="Times New Roman"/>
        <family val="1"/>
        <charset val="204"/>
      </rPr>
      <t xml:space="preserve"> №   </t>
    </r>
    <r>
      <rPr>
        <sz val="10"/>
        <color indexed="8"/>
        <rFont val="Times New Roman"/>
        <family val="1"/>
        <charset val="204"/>
      </rPr>
      <t>ул. Зеленая,7,9,11,12,34,35</t>
    </r>
  </si>
  <si>
    <r>
      <t>с.Лубяное - Первое,ул.Зеленая, дом 15,</t>
    </r>
    <r>
      <rPr>
        <sz val="10"/>
        <color indexed="10"/>
        <rFont val="Times New Roman"/>
        <family val="1"/>
        <charset val="204"/>
      </rPr>
      <t xml:space="preserve"> №   </t>
    </r>
    <r>
      <rPr>
        <sz val="10"/>
        <color indexed="8"/>
        <rFont val="Times New Roman"/>
        <family val="1"/>
        <charset val="204"/>
      </rPr>
      <t>ул. Зеленая,13,14,15,16,17,18,29/1,29/2,30/1,30/2,31/1,31/2,32/1,32/2,33/1,33/2</t>
    </r>
  </si>
  <si>
    <r>
      <t>с.Лубяное - Первое,ул.Зеленая, дом 22,</t>
    </r>
    <r>
      <rPr>
        <sz val="10"/>
        <color indexed="10"/>
        <rFont val="Times New Roman"/>
        <family val="1"/>
        <charset val="204"/>
      </rPr>
      <t xml:space="preserve"> №   </t>
    </r>
    <r>
      <rPr>
        <sz val="10"/>
        <color indexed="8"/>
        <rFont val="Times New Roman"/>
        <family val="1"/>
        <charset val="204"/>
      </rPr>
      <t>ул. Зеленая 19,21,25,26/1,26/2,27/1,27/2,28/1,28/2</t>
    </r>
  </si>
  <si>
    <t>ул.Крупская</t>
  </si>
  <si>
    <t>ул.Гогаля</t>
  </si>
  <si>
    <t>ул.Кожедуба</t>
  </si>
  <si>
    <t>ул.Петренко</t>
  </si>
  <si>
    <t>пер.Лермонтова</t>
  </si>
  <si>
    <t>Перекресток ул.Туполева и ул.Чехова</t>
  </si>
  <si>
    <t>ул.Семашко</t>
  </si>
  <si>
    <t xml:space="preserve">ул.Магистральная </t>
  </si>
  <si>
    <t xml:space="preserve">ул.Орджоникидзе </t>
  </si>
  <si>
    <t>пер.Первомайский</t>
  </si>
  <si>
    <t>ул.Сосновая</t>
  </si>
  <si>
    <t>х.Заречное</t>
  </si>
  <si>
    <t>жители п. Чернянка, ул. Пионерская (тупик Элеваторный)</t>
  </si>
  <si>
    <t>51.036815, 38.035873</t>
  </si>
  <si>
    <t xml:space="preserve">с.Малотроицкое, ул. Школьная, д1                             </t>
  </si>
  <si>
    <t>51.040927, 38.034795</t>
  </si>
  <si>
    <t>с. Малотроицкое, ул. Садовая, д.9</t>
  </si>
  <si>
    <t>51.023226, 38.022084</t>
  </si>
  <si>
    <t xml:space="preserve">с.Малотроицкое, ул. Троицкая, д. 84                              </t>
  </si>
  <si>
    <t>51.048147, 37.976216</t>
  </si>
  <si>
    <t>х. Славянка, ул. Центральная, д.3</t>
  </si>
  <si>
    <t>51.038950, 38.032387</t>
  </si>
  <si>
    <t xml:space="preserve">Сводный реестр контейнерных площадок Чернянского района по состоянию на 9.12.2019 года
</t>
  </si>
  <si>
    <t>Итого по району:</t>
  </si>
  <si>
    <t>№ п/п</t>
  </si>
  <si>
    <t>Материал контейнеров</t>
  </si>
  <si>
    <t>Примечание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</si>
  <si>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</si>
  <si>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</si>
  <si>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</si>
  <si>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</si>
  <si>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</si>
  <si>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</si>
  <si>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</si>
  <si>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</si>
  <si>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</si>
  <si>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</si>
  <si>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</si>
  <si>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</si>
  <si>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Собственник 
земельного участка</t>
  </si>
  <si>
    <t>Столбец6</t>
  </si>
  <si>
    <t>Географические координаты
контейнерной площадки
(десятичные градусы)</t>
  </si>
  <si>
    <t>Материал покрытия контейнерной площадки</t>
  </si>
  <si>
    <t xml:space="preserve">Площадь  контейнерной площадки, м.кв.  </t>
  </si>
  <si>
    <t>Наличие ограждения контейнерной площадки, да/нет</t>
  </si>
  <si>
    <t xml:space="preserve">Количество размещеных мусоросборников </t>
  </si>
  <si>
    <t>контейнеров, шт.</t>
  </si>
  <si>
    <t xml:space="preserve">Количество планируемых к размещению мусоросборников </t>
  </si>
  <si>
    <t>13</t>
  </si>
  <si>
    <t>14</t>
  </si>
  <si>
    <t>15</t>
  </si>
  <si>
    <t>16</t>
  </si>
  <si>
    <t>17</t>
  </si>
  <si>
    <t>** Сведения о собственнике контейнерной площадки должны включать: 
 - для юридических лиц, в том числе органов государственной власти и местного самоуправления, - полное наименование и основной государственный регистрационный номер записи в Едином государственном реестре юридических лиц, фактический адрес; 
 - для индивидуальных предпринимателей - фамилия, имя, отчество, основной государственный регистрационный номер записи в Едином государственном реестре индивидуальных предпринимателей, адрес регистрации по месту жительства;
 - для физических лиц - фамилия, имя, отчество, серия, номер и дата выдачи паспорта или иного документа, удостоверяющего личность в соответствии с законодательством Российской Федерации, адрес регистрации по месту жительства, контактные данные.</t>
  </si>
  <si>
    <t xml:space="preserve">Собственник контейнерной площадки** </t>
  </si>
  <si>
    <t>Данные о технических характеристиках 
мест (площадок) накопления ТКО</t>
  </si>
  <si>
    <t>Данные о собственниках
 мест (площадок) накопления  
ТКО</t>
  </si>
  <si>
    <t>объем (для каждого типа), 
куб. м</t>
  </si>
  <si>
    <t>металл</t>
  </si>
  <si>
    <t>да</t>
  </si>
  <si>
    <t>пластик</t>
  </si>
  <si>
    <t>* Данные о нахождении мест (площадок) накопления ТКО долдны быть отражены в схеме их расположения, построенной на основании карты муниципального образования в масштабе 1:2000.</t>
  </si>
  <si>
    <t>бункеров, шт.</t>
  </si>
  <si>
    <t>Приложение</t>
  </si>
  <si>
    <t xml:space="preserve">Данные об источниках образования ТКО, которые складируются в местах (площадках) накопления ТКО (адреса установки контейнера, номер контейнера, пользователи)
</t>
  </si>
  <si>
    <t>50.939513,38.045716</t>
  </si>
  <si>
    <t>Администрация Андреевского сельского поселения</t>
  </si>
  <si>
    <t>50.932372,38.044146</t>
  </si>
  <si>
    <t>с.Андреевка,ул.Молодежная 32 а, № 500</t>
  </si>
  <si>
    <t>50.934558,38.048124</t>
  </si>
  <si>
    <t>50.939276,38.048591</t>
  </si>
  <si>
    <t>с.Андреевка,ул.Центральная 38, №706</t>
  </si>
  <si>
    <t>с.Андреевка,ул.Центральная 2, №743</t>
  </si>
  <si>
    <t>50.933184,38.054125</t>
  </si>
  <si>
    <t>с.Андреевка,ул.Школьная 8а,    № 659</t>
  </si>
  <si>
    <t>50.931111,38.051840</t>
  </si>
  <si>
    <t>с.Андреевка,ул.Богданова 12,    № 658</t>
  </si>
  <si>
    <t>50.929911,38.056140</t>
  </si>
  <si>
    <t>с.Андреевка,ул.Набережная 22,    № 956</t>
  </si>
  <si>
    <t>50.922987,38.036652</t>
  </si>
  <si>
    <t>х.Бабанино ул.Пламя 22,           № 705</t>
  </si>
  <si>
    <t>50.923722,38.040225</t>
  </si>
  <si>
    <t>х.Бабанино ул.Пламя 1,            № 704</t>
  </si>
  <si>
    <t>50.949025,38.069390</t>
  </si>
  <si>
    <t>нет</t>
  </si>
  <si>
    <t>х.Новоселовка ул.Центральная  5,    № 708</t>
  </si>
  <si>
    <t>50.946961,38.073135</t>
  </si>
  <si>
    <t>х.Новоселовка ул.Центральная 37,    № 707</t>
  </si>
  <si>
    <t>50.961104,38.107286</t>
  </si>
  <si>
    <t>50.963570,38.110999</t>
  </si>
  <si>
    <t>с.Александровка, ул. Ветеранов 1 ,            № 720</t>
  </si>
  <si>
    <t>с.Александровка, ул.Сукмановка  4а,            № 702</t>
  </si>
  <si>
    <t>50.961819,38.104229</t>
  </si>
  <si>
    <t>с.Александровка, ул.Молодежная  9а,     № 954</t>
  </si>
  <si>
    <t>50.959703,38.106506</t>
  </si>
  <si>
    <t>с.Александровка, ул.Боярское  7,            № 719</t>
  </si>
  <si>
    <t>50.959758,38.115536</t>
  </si>
  <si>
    <t>с.Александровка, ул.Боярское 39,            № 703</t>
  </si>
  <si>
    <t>50.957562,38.109634</t>
  </si>
  <si>
    <t>с.Александровка, ул.Боярское 16,            № 953</t>
  </si>
  <si>
    <t>50.971384,38.100103</t>
  </si>
  <si>
    <t>с.Александровка, ул.Ямки  32,     № 1002</t>
  </si>
  <si>
    <t>с.Александровка, ул.Ямки  21,     № 701</t>
  </si>
  <si>
    <t>50.969778,38.098689</t>
  </si>
  <si>
    <t>с.Александровка, ул.Ямки  12,     № 699</t>
  </si>
  <si>
    <t>50.970571,38.103962</t>
  </si>
  <si>
    <t>с.Александровка, ул.Ямки  41,     № 955</t>
  </si>
  <si>
    <t>50.969866,38.095161</t>
  </si>
  <si>
    <t>с.Александровка, ул.Ямки 5,     № 700</t>
  </si>
  <si>
    <t>с.Андреевка,ул.Молодежная,1 № 947</t>
  </si>
  <si>
    <t>Андреевское</t>
  </si>
  <si>
    <t xml:space="preserve">Большанское </t>
  </si>
  <si>
    <t>50.991345.37.945559</t>
  </si>
  <si>
    <t>Администрация Большанского сельского поселения</t>
  </si>
  <si>
    <t xml:space="preserve"> хутор Бородин, ул.Нижняя,д.22  №688      ул.Нижняя 1-32</t>
  </si>
  <si>
    <t>50.990717.37951036</t>
  </si>
  <si>
    <t>хутор Бородин, ул.Нижняя,д.50  №689    , ул.Нижняя д.34-60</t>
  </si>
  <si>
    <t>50.986998.37.949237</t>
  </si>
  <si>
    <t>хутор Бородин, ул.Верхняя, д.6  №686       ул.Верхняя 6-26</t>
  </si>
  <si>
    <t>50.987888.37.940343</t>
  </si>
  <si>
    <t>хутор Бородин, ул.Верхняя, д.47  №687       ул.Верхняя 29-47</t>
  </si>
  <si>
    <t>50.950220.37.952590</t>
  </si>
  <si>
    <t>село Большое, ул.Красовка, д.49   №684      ул.Красовка 40-49</t>
  </si>
  <si>
    <t>50.948667.37.959778</t>
  </si>
  <si>
    <t>село Большое, ул.Красовка, д.14     №685      ул.Красовка 1-14</t>
  </si>
  <si>
    <t>50.946255.37.970728</t>
  </si>
  <si>
    <t>село Большое, ул.Холодная, д.15        №683       ул.Холодная 1-20</t>
  </si>
  <si>
    <t>50.939443.37.966003</t>
  </si>
  <si>
    <t>село Большое, ул.Бедивка, д.28        №671        ул.Бедивка 28-38</t>
  </si>
  <si>
    <t>50.942535.37.964949</t>
  </si>
  <si>
    <t>село Большое, ул.Бедивка, д.9         №672        ул.Бедивка 1-9</t>
  </si>
  <si>
    <t>50.946166.37.960725</t>
  </si>
  <si>
    <t>село Большое, ул.Куточек, д.1       №798       ул.Куточек 1-3</t>
  </si>
  <si>
    <t>50.928532.37.915979</t>
  </si>
  <si>
    <t>хутор Малый, ул.Молодежная, д.5/2      №670      ул.Молодежная, 1/1-6/2</t>
  </si>
  <si>
    <t>50.925558.37.922976</t>
  </si>
  <si>
    <t>хутор Малый, ул.Юрьевка, д.12         №669       ул.Юрьевка,           1-12</t>
  </si>
  <si>
    <t>50.927213.37.921264</t>
  </si>
  <si>
    <t>хутор Малый, ул.Юрьевка, д.20       №734        ул.Юрьевка, 13-20</t>
  </si>
  <si>
    <t>50.922835.37.923861</t>
  </si>
  <si>
    <t>хутор Малый, ул.Юрьевка, д.24         №957         ул.Юрьевка, 21-42</t>
  </si>
  <si>
    <t>50.9878,37.9452</t>
  </si>
  <si>
    <t>хутор Бородин, ул.Верхняя, д.28 А         №          ул.Верхняя, 8-28</t>
  </si>
  <si>
    <t>50.9907,37.9493</t>
  </si>
  <si>
    <t>хутор Бородин, ул.Нижняя,д.33        №        ул.Нижняя, 23-33</t>
  </si>
  <si>
    <t>50.9497,37.9555</t>
  </si>
  <si>
    <t xml:space="preserve">село Большое, ул.Красовка, д.39          №      ул.Красовка, 15-39 </t>
  </si>
  <si>
    <t>50.9514,37.9475</t>
  </si>
  <si>
    <t>село Большое, ул.Красовка, д.69        №       ул.Красовка, 50-69</t>
  </si>
  <si>
    <t>50.9404,37.9660</t>
  </si>
  <si>
    <t xml:space="preserve">село Большое, ул.Бедивка, д.19          №        ул.Бедивка, 10-19 </t>
  </si>
  <si>
    <t>50.9307,37.9134</t>
  </si>
  <si>
    <t>хутор Малый, ул.Лобышка, д.12           №        ул.Лобышка, 1-23</t>
  </si>
  <si>
    <t>Волотовское</t>
  </si>
  <si>
    <t>50.939764/38.157588</t>
  </si>
  <si>
    <t>Администрация Волотовского с/п</t>
  </si>
  <si>
    <t>с.Волотово, ул.Центральная, д.13  (напротив)</t>
  </si>
  <si>
    <t>50.935728/38.148383</t>
  </si>
  <si>
    <t xml:space="preserve">с.Волотово, ул.Центральная, д.36 кв.1 </t>
  </si>
  <si>
    <t>50.934281/38.146076</t>
  </si>
  <si>
    <t>с.Волотово, ул.Центральная, д.45-1</t>
  </si>
  <si>
    <t>50.935968/38.154606</t>
  </si>
  <si>
    <t>с.Волотово, ул.Центральная, д.12  (напротив)</t>
  </si>
  <si>
    <t>50.935647/38.152041</t>
  </si>
  <si>
    <t>с.Волотово, ул.Центральная, д.26</t>
  </si>
  <si>
    <t>50.932861/38.137772</t>
  </si>
  <si>
    <t>с.Волотово, ул.Центральная, д.76 (напротив)</t>
  </si>
  <si>
    <t>50.931394/38.134747</t>
  </si>
  <si>
    <t>с.Волотово, ул.Центральная, д.82</t>
  </si>
  <si>
    <t>50.933713/38.143587</t>
  </si>
  <si>
    <t>с.Волотово, ул.Садовая, д.1 (напротив)</t>
  </si>
  <si>
    <t>50.929081/38.143780</t>
  </si>
  <si>
    <t>с.Волотово, ул.Садовая, д.14</t>
  </si>
  <si>
    <t>50.931252/38.147342</t>
  </si>
  <si>
    <t>с.Волотово, ул.Нижняя Грачевка, д.7 (напротив)</t>
  </si>
  <si>
    <t>50.930102/38.149370</t>
  </si>
  <si>
    <t>с.Волотово, ул.Нижняя Грачевка, д.15</t>
  </si>
  <si>
    <t>50.927851/38.150357</t>
  </si>
  <si>
    <t>с.Волотово, ул.Нижняя Грачевка, д.28</t>
  </si>
  <si>
    <t>50.931678/38.150765</t>
  </si>
  <si>
    <t>с.Волотово, ул.Верхняя Грачевка, д.4а</t>
  </si>
  <si>
    <t>50.929257/38.157331</t>
  </si>
  <si>
    <t>с.Волотово, ул.Верхняя Грачевка, д.25</t>
  </si>
  <si>
    <t>50.928473/38.160485</t>
  </si>
  <si>
    <t>с.Волотово, ул.Верхняя Грачевка, д.39</t>
  </si>
  <si>
    <t>50.927898/38.163210</t>
  </si>
  <si>
    <t>с.Волотово, ул.Верхняя Грачевка, д.50</t>
  </si>
  <si>
    <t>50.934427/38.156231</t>
  </si>
  <si>
    <t>с.Волотово, ул.Больничная, д.8</t>
  </si>
  <si>
    <t>50.932273/38.156161</t>
  </si>
  <si>
    <t>с.Волотово, ул.Больничная, д.17</t>
  </si>
  <si>
    <t>50.945139/38.151720</t>
  </si>
  <si>
    <t>с.Волотово, ул.Молодежная, д.32 кв.2</t>
  </si>
  <si>
    <t>50.942949/38.153425</t>
  </si>
  <si>
    <t>с.Волотово, ул.Молодежная, д.23 кв.1</t>
  </si>
  <si>
    <t>50.940476/38.155214</t>
  </si>
  <si>
    <t>с.Волотово, ул.Молодежная, д.8</t>
  </si>
  <si>
    <t>50.937520/38.150722</t>
  </si>
  <si>
    <t>с.Волотово, ул.Курская, д.12</t>
  </si>
  <si>
    <t>50.942651/38.149230</t>
  </si>
  <si>
    <t>с.Волотово, ул.Курская, д.33 (напротив)</t>
  </si>
  <si>
    <t>50.945774/38.148040</t>
  </si>
  <si>
    <t>с.Волотово, ул.Курская, д.50</t>
  </si>
  <si>
    <t>50.940055/38.150432</t>
  </si>
  <si>
    <t>с.Волотово, ул.Курская, д.26</t>
  </si>
  <si>
    <t>50.941069/38.139553</t>
  </si>
  <si>
    <t>с.Волотово, ул.Хвощевая, д.18</t>
  </si>
  <si>
    <t>50.940579/38.135782</t>
  </si>
  <si>
    <t>с.Волотово, ул.Хвощевая, д.26</t>
  </si>
  <si>
    <t>50.942759/38.132408</t>
  </si>
  <si>
    <t>с.Волотово, ул.Хвощевая, д.40 (напротив)</t>
  </si>
  <si>
    <t>50.939802/38.130096</t>
  </si>
  <si>
    <t>с.Волотово, ул.Хвощевая, д.27</t>
  </si>
  <si>
    <t>50.944179/38.141259</t>
  </si>
  <si>
    <t>с.Волотово, ул.Хвощевая, д.52</t>
  </si>
  <si>
    <t>50.941701/38.145137</t>
  </si>
  <si>
    <t>с.Волотово, ул.Хвощевая, д.3</t>
  </si>
  <si>
    <t>50.938889/38.135288</t>
  </si>
  <si>
    <t>с.Волотово, ул.Советская, д.4</t>
  </si>
  <si>
    <t xml:space="preserve">Волоконовское </t>
  </si>
  <si>
    <t>51° 02' 41.25" N / 37° 51' 49.68" Е</t>
  </si>
  <si>
    <t>администрация Волоконовского сельского поселения</t>
  </si>
  <si>
    <t xml:space="preserve">51° 02' 55.23" N / 37° 51' 51.25" E </t>
  </si>
  <si>
    <t xml:space="preserve">51° 03' 16.68" N / 37° 51' 49.88" E </t>
  </si>
  <si>
    <t xml:space="preserve">51° 03' 03.11" N / 37° 51' 55.9" E </t>
  </si>
  <si>
    <t xml:space="preserve">51° 03' 48.86" N / 37° 51' 48.04" E </t>
  </si>
  <si>
    <t xml:space="preserve">51° 03' 46.08" N / 37° 51' 39.76" E </t>
  </si>
  <si>
    <t xml:space="preserve">51° 03' 43.23" N / 37° 51' 30.58" E </t>
  </si>
  <si>
    <t xml:space="preserve">51° 03' 38.13" N / 37° 51' 17.45" E </t>
  </si>
  <si>
    <t>51° 03' 40.15" N / 37° 50' 51.59" E</t>
  </si>
  <si>
    <t>51° 03' 21.09" N / 37° 51' 21.72" Е</t>
  </si>
  <si>
    <t xml:space="preserve">51° 03' 06.67" N / 37° 51' 30.64" E </t>
  </si>
  <si>
    <t xml:space="preserve">51° 02' 53.87" N / 37° 51' 19.81" E </t>
  </si>
  <si>
    <t xml:space="preserve">51° 02' 44.97" N / 37° 51' 15.75" E </t>
  </si>
  <si>
    <t xml:space="preserve">51° 02' 44.17" N / 37° 51' 05.65" E </t>
  </si>
  <si>
    <t xml:space="preserve">51° 02' 43.05" N / 37° 51' 21.7" E </t>
  </si>
  <si>
    <t xml:space="preserve">51° 01' 49.61" N / 37° 51' 59.86" E </t>
  </si>
  <si>
    <t xml:space="preserve">51° 01' 29.7" N / 37° 51' 55.26" E </t>
  </si>
  <si>
    <t xml:space="preserve">51° 01' 26.29" N / 37° 51' 44.43" E </t>
  </si>
  <si>
    <t>51° 01' 18.05" N / 37° 51' 25.27" E</t>
  </si>
  <si>
    <t xml:space="preserve">51° 01' 22.32" N / 37° 51' 11.97" E </t>
  </si>
  <si>
    <t xml:space="preserve">51° 01' 22.76" N / 37° 50' 59.53" E </t>
  </si>
  <si>
    <t xml:space="preserve">51° 01' 10.75" N / 37° 50' 58.85" E </t>
  </si>
  <si>
    <t xml:space="preserve">51° 01' 12.26" N / 37° 50' 44.02" E </t>
  </si>
  <si>
    <t>51° 01' 14.3" N / 37° 50' 35.6" E</t>
  </si>
  <si>
    <t xml:space="preserve">51° 00' 52" N / 37° 50' 07.41" E </t>
  </si>
  <si>
    <t xml:space="preserve">51° 03' 01.29" N / 37° 49' 48.33" E </t>
  </si>
  <si>
    <t xml:space="preserve">51° 02' 46.37" N / 37° 49' 41.3" E </t>
  </si>
  <si>
    <t xml:space="preserve">51° 02' 45.49" N / 37° 49' 49.52" E </t>
  </si>
  <si>
    <t xml:space="preserve">51° 02' 35.23" N / 37° 49' 13.06" E </t>
  </si>
  <si>
    <t xml:space="preserve">51° 02' 30.51" N / 37° 48' 58.81" E </t>
  </si>
  <si>
    <t xml:space="preserve">51° 02' 27.29" N / 37° 49' 16.33" E </t>
  </si>
  <si>
    <t xml:space="preserve">51° 02' 58.93" N / 37° 51' 40.72" E </t>
  </si>
  <si>
    <t xml:space="preserve">51° 03' 08.44" N / 37° 51' 41.86" E </t>
  </si>
  <si>
    <t>51° 03' 29.48" N / 37° 51' 19.09" E</t>
  </si>
  <si>
    <t>51° 03' 13.16" N / 37° 51' 54.05" E</t>
  </si>
  <si>
    <t>51° 02' 21.83" N / 37° 49' 46.01" E</t>
  </si>
  <si>
    <t>51° 02' 57.96" N / 37° 50' 09.11" E</t>
  </si>
  <si>
    <t xml:space="preserve">Ездоченское </t>
  </si>
  <si>
    <t>с. Холки, ул. Подгоная, д.87; № 747</t>
  </si>
  <si>
    <t>с. Холки, ул. Подгорная, д.47; № 737</t>
  </si>
  <si>
    <t>с. Холки, ул. Подгорная, трансформатор, № 746</t>
  </si>
  <si>
    <t>с. Холки, ул. Школьная, д.2; № 791</t>
  </si>
  <si>
    <t>с. Холки, ул. Школьная, д.27; № 797</t>
  </si>
  <si>
    <t>с. Холки, ул. Новоселовка, д.4 № 745</t>
  </si>
  <si>
    <t>с. Холки, ул. Новоселовка, д.5; № 744</t>
  </si>
  <si>
    <t>с. Холки, ул. Новоселовка, д.19; № 793</t>
  </si>
  <si>
    <t>с. Холки, ул. Монастырская, д.1; № 738</t>
  </si>
  <si>
    <t>с. Новая Масловка, ул. Солнечная, д. 9 № 782</t>
  </si>
  <si>
    <t>с. Новая Масловка, ул. Солнечная, д. 23; № 781</t>
  </si>
  <si>
    <t>с. Новая Масловка, ул. Солнечная, д. 52 (36) № 780</t>
  </si>
  <si>
    <t>с. Новая Масловка, ул. Солнечная, д. 1; № 675</t>
  </si>
  <si>
    <t>с. Новая Масловка, ул. Парковая, д. 24; № 674</t>
  </si>
  <si>
    <t>с. Новая Масловка, ул. Парковая, д. 23; № 784</t>
  </si>
  <si>
    <t>с. Новая Масловка, ул. Парковая, д. 4; № 783</t>
  </si>
  <si>
    <t xml:space="preserve">п. Долгая Яруга, ул. Центральная, д. 2; </t>
  </si>
  <si>
    <t>п. Долгая Яруга, ул. Центральная, д. 25; № 786</t>
  </si>
  <si>
    <t>п. Долгая Яруга, ул. Центральная, д. 37; № 785</t>
  </si>
  <si>
    <t>п. Долгая Яруга, ул. Центральная, д.55 ШРП; № 673</t>
  </si>
  <si>
    <t>ул.Центральная д.5а; № 69</t>
  </si>
  <si>
    <t>ул.Пролетарская д. 17; № 680</t>
  </si>
  <si>
    <t>ул.Пролетарская д.56; № 761</t>
  </si>
  <si>
    <t>ул.Пролетарская д.72; №760</t>
  </si>
  <si>
    <t>ул.Пролетарская д. 84; № 759</t>
  </si>
  <si>
    <t>ул. Пролетарская д.126; № 770</t>
  </si>
  <si>
    <t>ул.Пролетарская д.101; № 772</t>
  </si>
  <si>
    <t>ул.Школьная (на углу) на перекрестке; №771</t>
  </si>
  <si>
    <t>ул.Школьная д.51; № 773</t>
  </si>
  <si>
    <t>ул.Школьная д.19; № 769</t>
  </si>
  <si>
    <t>ул.Школьная д.9 напротив; № 678</t>
  </si>
  <si>
    <t>ул.Старомасловская д.191; № 766</t>
  </si>
  <si>
    <t>ул.Старомасловская д.136; № 768</t>
  </si>
  <si>
    <t>ул.Старомасловская д.174; № 765</t>
  </si>
  <si>
    <t>ул.Старомасловская д.156; № 767</t>
  </si>
  <si>
    <t>ул.Старомасловская д.114; № 754</t>
  </si>
  <si>
    <t>ул.Старомасловская д.66; № 764</t>
  </si>
  <si>
    <t>ул.Старомасловская д.48; № 763</t>
  </si>
  <si>
    <t>ул.Старомасловская д.26; № 681</t>
  </si>
  <si>
    <t>ул.Старомасловская д.9; № 762</t>
  </si>
  <si>
    <t>ул.Центральная д.23/1 (через дорогу); № 788</t>
  </si>
  <si>
    <t>ул.Молодежная д.28; № 775</t>
  </si>
  <si>
    <t>ул.Молодежная д.22/1; № 679</t>
  </si>
  <si>
    <t>ул.70 лет Октября д.2/1; № 777</t>
  </si>
  <si>
    <t>ул.70 лет Октября д.11/2; № 778</t>
  </si>
  <si>
    <t>ул.70 лет Октября д.16; № 774</t>
  </si>
  <si>
    <t>ул. Первомайская (перекресток); № 751</t>
  </si>
  <si>
    <t>ул. Первомайская, д.1; № 749</t>
  </si>
  <si>
    <t>ул.Приоскольная, д. 20; № 752</t>
  </si>
  <si>
    <t>ул.Приоскольная д.11; № 753</t>
  </si>
  <si>
    <t>ул.Приоскольная д.4; № 789</t>
  </si>
  <si>
    <t>ул.Крупской д.14; № 758</t>
  </si>
  <si>
    <t>ул.Крупской д.39; № 757</t>
  </si>
  <si>
    <t xml:space="preserve">Кочегуренское </t>
  </si>
  <si>
    <t>50.998941, 37.489469</t>
  </si>
  <si>
    <t>железо</t>
  </si>
  <si>
    <t>Администрация Кочегуренского сельского поселения</t>
  </si>
  <si>
    <t>Белгородская область,Чернянский район, с. Сухая Ольшанка,ул Романовская, д. 17 (напротив)</t>
  </si>
  <si>
    <t>51.000757, 37.498364</t>
  </si>
  <si>
    <t>Белгородская область,Чернянский район, с. Сухая Ольшанка,ул Романовская, д. 6А</t>
  </si>
  <si>
    <t>51.009318, 37.537297</t>
  </si>
  <si>
    <t>Белгородская область,Чернянский район, с. Проточное, ул. Заречная, д. 14</t>
  </si>
  <si>
    <t>51.012767, 37.546086</t>
  </si>
  <si>
    <t>Белгородская область,Чернянский район, с. Проточное, ул. Заречная, д. 5</t>
  </si>
  <si>
    <t>51.014978, 37.552744</t>
  </si>
  <si>
    <t>Белгородская область,Чернянский район, с. Проточное, ул. Заречная, д. 2</t>
  </si>
  <si>
    <t>51.010863, 37.550509</t>
  </si>
  <si>
    <t>Белгородская область,Чернянский район, с. Проточное, ул. Майская, д. 2 (напротив)</t>
  </si>
  <si>
    <t>51.010495, 37.553611</t>
  </si>
  <si>
    <t>Белгородская область,Чернянский район, с. Проточное, ул. Майская, д. 10  (напротив)</t>
  </si>
  <si>
    <t>51.011265, 37.558280</t>
  </si>
  <si>
    <t>Белгородская область,Чернянский район, с. Проточное, ул. Майская, д. 21 (напротив)</t>
  </si>
  <si>
    <t>51.018197, 37.557125</t>
  </si>
  <si>
    <t>Белгородская область,Чернянский район, с. Кочегуры, ул Центральная, д. 8 (перекресток с Губкинским районом)</t>
  </si>
  <si>
    <t>51.017783, 37.562464</t>
  </si>
  <si>
    <t>Белгородская область,Чернянский район, с. Кочегуры, ул Центральная, д. 21 (поворот на старую бригаду)</t>
  </si>
  <si>
    <t>51.015909, 37.570017</t>
  </si>
  <si>
    <t>Белгородская область,Чернянский район, с. Кочегуры, ул Центральная, д. 37 (напротив администрации)</t>
  </si>
  <si>
    <t>Белгородская область,Чернянский район, с. Кочегуры, ул Молодежная, (напротив водонапорной башни)</t>
  </si>
  <si>
    <t>51.015019, 37.573394</t>
  </si>
  <si>
    <t>Белгородская область,Чернянский район, с. Кочегуры, ул Центральная, (напротив ДС)</t>
  </si>
  <si>
    <t>51.016173, 37.575858</t>
  </si>
  <si>
    <t>Белгородская область,Чернянский район, с. Кочегуры, ул Курская, д. 1/1 (напротив)</t>
  </si>
  <si>
    <t>51.016571, 37.580529</t>
  </si>
  <si>
    <t>Белгородская область,Чернянский район, с. Кочегуры, ул Весенняя, д. 11 (напротив)</t>
  </si>
  <si>
    <t>51.014521, 37.576578</t>
  </si>
  <si>
    <t>Белгородская область,Чернянский район, с. Кочегуры, ул Центральная, д. 71</t>
  </si>
  <si>
    <t>51.013930, 37.580689</t>
  </si>
  <si>
    <t>Белгородская область,Чернянский район, с. Кочегуры, ул Центральная, д. 82</t>
  </si>
  <si>
    <t>51.013065, 37.585910</t>
  </si>
  <si>
    <t>Белгородская область,Чернянский район, с. Кочегуры, ул Центральная, д. 111</t>
  </si>
  <si>
    <t>51.013141, 37.589150</t>
  </si>
  <si>
    <t>Белгородская область,Чернянский район, с. Кочегуры, ул Центральная, д. 123 (поворов на ул. Луговая)</t>
  </si>
  <si>
    <t>51.013762, 37.605865</t>
  </si>
  <si>
    <t>Белгородская область,Чернянский район, с. Кочегуры, ул Центральная, д. 126</t>
  </si>
  <si>
    <t>51.012738, 37.613274</t>
  </si>
  <si>
    <t>Белгородская область,Чернянский район, с. Кочегуры, ул Центральная, д. 140</t>
  </si>
  <si>
    <t>51.011979, 37.619353</t>
  </si>
  <si>
    <t>Белгородская область,Чернянский район, с. Кочегуры, ул Центральная, д. 147 (напротив)</t>
  </si>
  <si>
    <t>51.009109, 37.594557</t>
  </si>
  <si>
    <t>Белгородская область,Чернянский район, с. Кочегуры, ул Садовая, д. 9 (напротив)</t>
  </si>
  <si>
    <t>51.007872, 37.598257</t>
  </si>
  <si>
    <t>Белгородская область,Чернянский район, с. Кочегуры, ул Садовая, д. 21/1  (напротив)</t>
  </si>
  <si>
    <t>51.006332, 37.600779</t>
  </si>
  <si>
    <t xml:space="preserve">Белгородская область,Чернянский район, с. Кочегуры, ул Садовая, д. 17  </t>
  </si>
  <si>
    <t>51.009285, 37.600986</t>
  </si>
  <si>
    <t>Белгородская область,Чернянский район, с. Кочегуры, ул Луговая, д. 1 (напротив)</t>
  </si>
  <si>
    <t>51.008372, 37.606166</t>
  </si>
  <si>
    <t xml:space="preserve">Белгородская область,Чернянский район, с. Кочегуры, ул Луговая, д. 10 </t>
  </si>
  <si>
    <t>51.007594, 37.609658</t>
  </si>
  <si>
    <t>Белгородская область,Чернянский район, с. Кочегуры, ул Луговая, д. 21</t>
  </si>
  <si>
    <t>51.007454, 37.590519</t>
  </si>
  <si>
    <t>Белгородская область,Чернянский район, с. Кочегуры, ул Садовая, д. 5</t>
  </si>
  <si>
    <t xml:space="preserve">Лозновское </t>
  </si>
  <si>
    <t xml:space="preserve">Лубянское </t>
  </si>
  <si>
    <t>50.956686 38.249098</t>
  </si>
  <si>
    <t>Лубянское сельское поселение</t>
  </si>
  <si>
    <t>50.955465  38.249216</t>
  </si>
  <si>
    <t>50.953047 38.248913</t>
  </si>
  <si>
    <t>50.951860 38.247676</t>
  </si>
  <si>
    <t>50.957646 38.247180</t>
  </si>
  <si>
    <t>с.Лубяное - Первое,ул.Школьная,д.4</t>
  </si>
  <si>
    <t>50.957737 38.245474</t>
  </si>
  <si>
    <t>с.Лубяное - Первое,ул.Школьная,д.6  дома № 6,7,8,9,10</t>
  </si>
  <si>
    <t>50.957967 38.243066</t>
  </si>
  <si>
    <t>с.Лубяное - Первое,ул.Школьная,д.13, дома№ 11,12,13,14,15,16,30/1,30/2,31/1,31/2,32/1,32/2</t>
  </si>
  <si>
    <t>50,957996 38,240402</t>
  </si>
  <si>
    <t>с.Лубяное - Первое,Школьная,28, дома № 18,19,20,21,22,23,24/1,24/2,25/1,25/2,26/1,26/2,27,28/1,28/2,29/1,29/2</t>
  </si>
  <si>
    <t>50.958545 38.234968</t>
  </si>
  <si>
    <t>с.Лубяное - Первое,ул.Садовая,14 дома № 1,2,3,4,5,7,8,9,10,12,13,15</t>
  </si>
  <si>
    <t>50.957187 38.235121</t>
  </si>
  <si>
    <t>с.Лубяное - Первое,ул.Садовая,18 дома №16/1,16/2,17/1,17/2,18,19,20</t>
  </si>
  <si>
    <t>950.955193 38.234577</t>
  </si>
  <si>
    <t>с.Лубяное - Первое,ул.Садовая,25 дома № 21,22,23,24,25</t>
  </si>
  <si>
    <t>50.954679  38.246906</t>
  </si>
  <si>
    <t>с.Лубяное - Первое,ул.Луговая,4 дома № 1,2,3,4,5,11,12,13</t>
  </si>
  <si>
    <t>50.956165 38.244254</t>
  </si>
  <si>
    <t>с.Лубяное - Первое,ул.Луговая,10 дома № 6,8,10</t>
  </si>
  <si>
    <t>50.952694 38.244771</t>
  </si>
  <si>
    <t>с.Лубяное - Первое,ул.Луговая,16 дома № 14,15,16,17,18,19,20,23</t>
  </si>
  <si>
    <t>50.954672 38.237699</t>
  </si>
  <si>
    <t>с.Лубяное - Первое,ул.Лесная,8 дома № 1,2,4,6,8,10,11</t>
  </si>
  <si>
    <t>50.956239 38.240035</t>
  </si>
  <si>
    <t>с.Лубяное - Первое,ул.Лесная,17 дома № 14,15,16,17,18,19,20,22</t>
  </si>
  <si>
    <t>50.944761 38.289536</t>
  </si>
  <si>
    <t>с.Становое,ул.Троицкая, 5 дома № 3/1,3/2,5,6,8/1,8/2,44,41,40,</t>
  </si>
  <si>
    <t>50.948307 38.284332</t>
  </si>
  <si>
    <t>с.Становое,ул.Троицкая, 29 дома №  19,21,23,25,29,34</t>
  </si>
  <si>
    <t>50.946329 38.287305</t>
  </si>
  <si>
    <t>с.Становое,ул.Троицкая,38/2 дома №  10,11,12,36,38/1,38/3</t>
  </si>
  <si>
    <t>50.962735 38.204091</t>
  </si>
  <si>
    <t>х.Медвежье,ул.Родниковая, 2 дома № 2,40,41,42,43</t>
  </si>
  <si>
    <t>50.961780  38.205791</t>
  </si>
  <si>
    <t>х.Медвежье,ул.Родниковая,8 дома № 7,8,9,33,38,37,36</t>
  </si>
  <si>
    <t>50.960021 38.207581</t>
  </si>
  <si>
    <t>х.Медвежье,ул.Родниковая,16 дома № 10,11,12,13,14,15</t>
  </si>
  <si>
    <t>50.957336 38.207444</t>
  </si>
  <si>
    <t>х.Медвежье,ул.Родниковая, 27 дома № 27,28,30</t>
  </si>
  <si>
    <t xml:space="preserve">Малотроицкое </t>
  </si>
  <si>
    <t>51.034944, 38.029212</t>
  </si>
  <si>
    <t>Администрация Малотроицкого сельского поселения</t>
  </si>
  <si>
    <t>с. Малотроицкое, ул. Молодежная, д.1,   № 663  Жители ул. Молодежная</t>
  </si>
  <si>
    <t>51.037311, 38.030101</t>
  </si>
  <si>
    <t xml:space="preserve">с. Малотроицкое, ул. Дружная, д.7/1,                   №570 .   Жители ул. Дружная                           </t>
  </si>
  <si>
    <t>51.030049, 38027994</t>
  </si>
  <si>
    <t xml:space="preserve">с. Малотроицкое, ул. Троицкая, д. 34     № 602     Жители ул. Троицкая                        </t>
  </si>
  <si>
    <t>51.026160, 38.024562</t>
  </si>
  <si>
    <t xml:space="preserve">с. Малотроицкое, ул. Троицкая, д. 64      № 601     Жители ул. Троицкая                        </t>
  </si>
  <si>
    <t>51.034271, 38.032346</t>
  </si>
  <si>
    <t>.1,1</t>
  </si>
  <si>
    <t xml:space="preserve">с.Малотроицкое, ул. Троицкая, д. 2        № 571     Жители ул. Троицкая                        </t>
  </si>
  <si>
    <t>51.027816, 38.026038</t>
  </si>
  <si>
    <t xml:space="preserve">с. Малотроицкое, ул. Троицкая, д. 48      № 974     Жители ул. Троицкая                        </t>
  </si>
  <si>
    <t>51.046771, 38.039087</t>
  </si>
  <si>
    <t xml:space="preserve">с. Малотроицкое, ул. Центральная, д. 49     № 579     Жители ул. Центральная                       </t>
  </si>
  <si>
    <t>51.040358, 38.039087</t>
  </si>
  <si>
    <t xml:space="preserve">с. Малотроицкое, ул. Центральная, д. 25     № 580     Жители ул. Центральная                       </t>
  </si>
  <si>
    <t>51.047236, 38.047565</t>
  </si>
  <si>
    <t xml:space="preserve">с. Малотроицкое, ул. Центральная, д. 52   № РО -17    Жители ул. Центральная                       </t>
  </si>
  <si>
    <t>51.049592, 38.050432</t>
  </si>
  <si>
    <t xml:space="preserve">с. Малотроицкое, ул. Центральная, д. 57     № 762     Жители ул. Центральная                       </t>
  </si>
  <si>
    <t>51.037886, 38.037023</t>
  </si>
  <si>
    <t xml:space="preserve">с. Малотроицкое, ул. Центральная, д. 2     № 977     Жители ул. Центральная                       </t>
  </si>
  <si>
    <t>51.037681, 38.045305</t>
  </si>
  <si>
    <t xml:space="preserve">с. Малотроицкое, ул. Новая,   д. 1                     № 666     Жители ул. Новая  и ул. Луговая                       </t>
  </si>
  <si>
    <t>51.038656, 38.047237</t>
  </si>
  <si>
    <t xml:space="preserve">с. Малотроицкое, ул. Новая,   д. 8/2              № РО-18     Жители ул. Новая                      </t>
  </si>
  <si>
    <t>51.030869, 38.024648</t>
  </si>
  <si>
    <t xml:space="preserve">с. Малотроицкое, ул. Молодежная, д. 34     № 667     Жители ул. Молодежная                      </t>
  </si>
  <si>
    <t>с. Малотроицкое, ул. Садовая, д.1             № 662                               Жители ул. Садовая,              ул. Дружная</t>
  </si>
  <si>
    <t>51.036091, 38.041759</t>
  </si>
  <si>
    <t xml:space="preserve">с. Малотроицкое, ул. Раздольная, д. 1     № 978     Жители ул. Раздольная                      </t>
  </si>
  <si>
    <t>51.027108, 38.033330</t>
  </si>
  <si>
    <t xml:space="preserve">с. Малотроицкое, ул. Зеленая, д. 1                  № РО-15              Жители ул. Зеленая                      </t>
  </si>
  <si>
    <t>51.040027, 38.044967</t>
  </si>
  <si>
    <t xml:space="preserve">с. Малотроицкое, ул. Луговая, д. 10                  № РО-16              Жители ул. Луговая                      </t>
  </si>
  <si>
    <t>51.057070, 38.063388</t>
  </si>
  <si>
    <t xml:space="preserve">х. Петровский, ул. Центральная, д. 5     № 664              Жители ул. Центральная                      </t>
  </si>
  <si>
    <t>51.060893, 38.067232</t>
  </si>
  <si>
    <t xml:space="preserve">х. Петровский, ул. Центральная, д. 19     № 578              Жители ул. Центральная                      </t>
  </si>
  <si>
    <t>51.064825, 38.065098</t>
  </si>
  <si>
    <t xml:space="preserve">х. Петровский, ул. Центральная, д. 34     № 572              Жители ул. Центральная                      </t>
  </si>
  <si>
    <t>51.063243, 38.064985</t>
  </si>
  <si>
    <t xml:space="preserve">х. Петровский, ул. Центральная, д. 28     № 973              Жители ул. Центральная                      </t>
  </si>
  <si>
    <t>51.073106, 38.069268</t>
  </si>
  <si>
    <t xml:space="preserve">х. Петровский, ул. Оскольская, д. 3                  № 569                   Жители ул. Оскольская                      </t>
  </si>
  <si>
    <t>51.072693, 38.067808</t>
  </si>
  <si>
    <t xml:space="preserve">х. Петровский, ул. Солнечная, д. 14              № РО-19              Жители ул. Солнечная                      </t>
  </si>
  <si>
    <t>51.055786, 37.978251</t>
  </si>
  <si>
    <t xml:space="preserve"> х. Славянка, ул. Полевая, д.1 № 600                                           Жители ул. Полевая</t>
  </si>
  <si>
    <t>51.049087, 37.976817</t>
  </si>
  <si>
    <t xml:space="preserve"> х. Славянка, ул. Центральная, д. 9 ,            № 961                                           Жители ул. Центральная</t>
  </si>
  <si>
    <t>51.056728, 37.983142</t>
  </si>
  <si>
    <t xml:space="preserve"> х. Славянка, ул. Центральная, д. 43,           № 599                                          Жители ул. Центральная</t>
  </si>
  <si>
    <t>51.059641, 37.981866</t>
  </si>
  <si>
    <t xml:space="preserve"> х. Славянка, ул. Полевая, д.11     № 972                                           Жители ул. Полевая</t>
  </si>
  <si>
    <t>51.057872, 37.984389</t>
  </si>
  <si>
    <t xml:space="preserve"> х. Славянка, ул. Центральная,  д.60           № 960                                           Жители ул. Центральная</t>
  </si>
  <si>
    <t>51.052525, 37.979294</t>
  </si>
  <si>
    <t xml:space="preserve"> х. Славянка, ул. Центральная, д.24          № 598                                           Жители ул. Центральная</t>
  </si>
  <si>
    <t>50.979546, 38.027062</t>
  </si>
  <si>
    <t>с. Хитрово,  ул. Центральная, д. 8                      № 619 Жители ул. Центральная</t>
  </si>
  <si>
    <t>50.980539, 38.023721</t>
  </si>
  <si>
    <t>с. Хитрово,  ул. Родная, д. 25                      № 582    Жители ул. Родная</t>
  </si>
  <si>
    <t>50.980533, 38.023737</t>
  </si>
  <si>
    <t>с. Хитрово,  ул. Центральная, д. 23                      № 581        Жители ул. Центральная</t>
  </si>
  <si>
    <t>50.982059, 38.023916</t>
  </si>
  <si>
    <t>с. Хитрово,  ул. Родная, д. 30                      № РО-21                             Жители ул. Родная</t>
  </si>
  <si>
    <t>51.019354, 38.137156</t>
  </si>
  <si>
    <t>с.Баклановка, ул. Школьная,    д. 15              №980         Жители ул. Центральная</t>
  </si>
  <si>
    <t>51.017108, 38.138347</t>
  </si>
  <si>
    <t>с. Баклановка,  ул. Центральная, д. 48                      № 620                             Жители ул. Центральная</t>
  </si>
  <si>
    <t>51.014352, 38.128266</t>
  </si>
  <si>
    <t>с. Баклановка,  ул. Центральная, д. 12                      № 979                             Жители ул. Центральная</t>
  </si>
  <si>
    <t>51.013234, 38.135955</t>
  </si>
  <si>
    <t>с. Баклановка,  ул. Лесная, д. 12                      № РО-20                             Жители ул. Лесная</t>
  </si>
  <si>
    <t>51.013378, 38.133933</t>
  </si>
  <si>
    <t>с. Баклановка,  ул. Центральная, д. 25                      № 979                             Жители ул. Центральная</t>
  </si>
  <si>
    <t xml:space="preserve">Новореченское </t>
  </si>
  <si>
    <t>1.</t>
  </si>
  <si>
    <t>51.026653  38.300526</t>
  </si>
  <si>
    <t>Администарция Новореченского селського поселения</t>
  </si>
  <si>
    <t xml:space="preserve">жители с. Ларисовка ул. Зеленая </t>
  </si>
  <si>
    <t>2.</t>
  </si>
  <si>
    <t xml:space="preserve">51.024380. 38.302145  </t>
  </si>
  <si>
    <t xml:space="preserve">пластик </t>
  </si>
  <si>
    <t>3.</t>
  </si>
  <si>
    <t>51.019741  38.303373</t>
  </si>
  <si>
    <t>4.</t>
  </si>
  <si>
    <t>51.021962  38.302726</t>
  </si>
  <si>
    <t>5.</t>
  </si>
  <si>
    <t>51.039733 38.275844</t>
  </si>
  <si>
    <t xml:space="preserve">жители, с.Ларисовка, ул. Зеленая </t>
  </si>
  <si>
    <t>6.</t>
  </si>
  <si>
    <t>51.040366  38.265159</t>
  </si>
  <si>
    <t xml:space="preserve">жители села Ларисовка ул. Зеленая </t>
  </si>
  <si>
    <t>7.</t>
  </si>
  <si>
    <t>51.006604 38.174375</t>
  </si>
  <si>
    <t xml:space="preserve">жители, с. Новоречье, ул. Центральная                    </t>
  </si>
  <si>
    <t>8.</t>
  </si>
  <si>
    <t>51.016283  38.190812</t>
  </si>
  <si>
    <t xml:space="preserve">жители, с. Новоречье, ул. Центральная,                    </t>
  </si>
  <si>
    <t>9.</t>
  </si>
  <si>
    <t>51.020951  38.206977</t>
  </si>
  <si>
    <t>жители, с. Новоречье, ул. Молодёжная, Центральная</t>
  </si>
  <si>
    <t>10.</t>
  </si>
  <si>
    <t>51.024336  38.213888</t>
  </si>
  <si>
    <t xml:space="preserve">жители с. Новоречье, ул. Центральная </t>
  </si>
  <si>
    <t>11.</t>
  </si>
  <si>
    <t>51.028382  38.220841</t>
  </si>
  <si>
    <t>12.</t>
  </si>
  <si>
    <t>51.029694  38.225862</t>
  </si>
  <si>
    <t>51.018721  38.198513</t>
  </si>
  <si>
    <t xml:space="preserve">жители села Новоречье ул. Центральная </t>
  </si>
  <si>
    <t>14.</t>
  </si>
  <si>
    <t>51.012188  38.178328</t>
  </si>
  <si>
    <t>15.</t>
  </si>
  <si>
    <t>51.020523  38.207739</t>
  </si>
  <si>
    <t>детский сад, школа</t>
  </si>
  <si>
    <t>16.</t>
  </si>
  <si>
    <t>51.009428  38.173360</t>
  </si>
  <si>
    <t>17.</t>
  </si>
  <si>
    <t>51.011678  38.185263</t>
  </si>
  <si>
    <t>жители с. Новоречье, ул. Луговая</t>
  </si>
  <si>
    <t>51.016387  38.201944</t>
  </si>
  <si>
    <t xml:space="preserve">жители с. Новоречье, ул. Луговая </t>
  </si>
  <si>
    <t xml:space="preserve">Огибнянское </t>
  </si>
  <si>
    <t>51.0547, 37.5894</t>
  </si>
  <si>
    <t>Огибнянское с/п</t>
  </si>
  <si>
    <t>с.Огибное,ул.Центральная,3        № 346</t>
  </si>
  <si>
    <t>51.0555, 37.5874</t>
  </si>
  <si>
    <t>с.Огибное,ул.Центральная,6       № 347</t>
  </si>
  <si>
    <t>51.0585, 37.5784</t>
  </si>
  <si>
    <t>с.Огибное, ул.Центральная,20     № 866</t>
  </si>
  <si>
    <t>51.0601, 37.5762</t>
  </si>
  <si>
    <t>с.Огибное, ул.Центральная,29    № 348</t>
  </si>
  <si>
    <t>51.0598,37.573</t>
  </si>
  <si>
    <t>с.Огибное, ул.Центральная, 38     № 181</t>
  </si>
  <si>
    <t>51.0593, 37.5691</t>
  </si>
  <si>
    <t>с.Огибное, ул.Центральная,42   № 180</t>
  </si>
  <si>
    <t>51.0598, 37.565</t>
  </si>
  <si>
    <t>с.Огибное,ул.Центральная, 58    № 179</t>
  </si>
  <si>
    <t>51.062, 37.5578</t>
  </si>
  <si>
    <t>с.Огибное, ул.Центральная, 77  № 388</t>
  </si>
  <si>
    <t>51.0617, 37.5545</t>
  </si>
  <si>
    <t>с.Огибное, ул. Центральная,     № 188</t>
  </si>
  <si>
    <t>51.0631, 37.5513</t>
  </si>
  <si>
    <t>С.Огибное, ул. Садовая,               № 389</t>
  </si>
  <si>
    <t>51.0601, 37.5498</t>
  </si>
  <si>
    <t>с.Огибное, ул.Садовая, 16        № 176</t>
  </si>
  <si>
    <t>51.0577, 37.5481</t>
  </si>
  <si>
    <t>с.Огибное, ул.Садовая, 25         № 177</t>
  </si>
  <si>
    <t>51.0594, 37.5586</t>
  </si>
  <si>
    <t>с.Огибное, ул.Солнечная, 17    № 189</t>
  </si>
  <si>
    <t>51.0609, 37.5617</t>
  </si>
  <si>
    <t>с.Огибное, ул. Центральная,69   № 178</t>
  </si>
  <si>
    <t>51.0644,37.5698</t>
  </si>
  <si>
    <t>с.Огибное, ул.Молодёжная,         № 192</t>
  </si>
  <si>
    <t>51.0679, 37.5733</t>
  </si>
  <si>
    <t>с.Огибное, ул.Лесная, 10            № 349</t>
  </si>
  <si>
    <t>51.0668, 37.568</t>
  </si>
  <si>
    <t>с.Огибное, ул. Лесная, 22         № 380</t>
  </si>
  <si>
    <t>51.067, 37.559</t>
  </si>
  <si>
    <t>с.Огибное, ул.Лобышкино, 1    № 383</t>
  </si>
  <si>
    <t>51.0684, 37.5627</t>
  </si>
  <si>
    <t>с.Огибное, ул.Лобышкино, 10    № 191</t>
  </si>
  <si>
    <t>51.0692, 37.5602</t>
  </si>
  <si>
    <t>с.Огибное, ул. Лобышкино, 5        № 384</t>
  </si>
  <si>
    <t>51.0732,37.5638</t>
  </si>
  <si>
    <t>с.Огибное, ул.Лобышкино,37     № 382</t>
  </si>
  <si>
    <t>51.0748, 37.567</t>
  </si>
  <si>
    <t>с.Огибное, ул.Лобышкино,45     № 381</t>
  </si>
  <si>
    <t>51.0647, 37.5626</t>
  </si>
  <si>
    <t>с.Огибное, пет.Тихий, 10             № 387</t>
  </si>
  <si>
    <t>51.0833, 37.5984</t>
  </si>
  <si>
    <t>с.Волково, ул.Молодёжная,        № 172</t>
  </si>
  <si>
    <t>51.0832, 37.6022</t>
  </si>
  <si>
    <t>с.Волково, ул.Молодёжная,  1/1      № 370</t>
  </si>
  <si>
    <t>51.084, 37.6094</t>
  </si>
  <si>
    <t>с.Волково, ул.Хуторская,2          № 867</t>
  </si>
  <si>
    <t>51.0862, 37.6003</t>
  </si>
  <si>
    <t>с.Волково, ул.Раздольная,3        № 373</t>
  </si>
  <si>
    <t>51.0859, 37.6038</t>
  </si>
  <si>
    <t>с.Волково, ул.Раздольная,11      № 345</t>
  </si>
  <si>
    <t>51.085, 37.6134</t>
  </si>
  <si>
    <t>с.Волково, ул.Раздольная, 35       № 335</t>
  </si>
  <si>
    <t>51.0859, 37.5969</t>
  </si>
  <si>
    <t>с.Волково, ул.Нагорная,5             № 371</t>
  </si>
  <si>
    <t>51.0878, 37.5903</t>
  </si>
  <si>
    <t>с.Волково, ул.Нагорная,17            № 173</t>
  </si>
  <si>
    <t>51.0869, 37.608</t>
  </si>
  <si>
    <t>с.Волково, ул.Сельская ,42                  № 1054</t>
  </si>
  <si>
    <t>51.0876, 37.5985</t>
  </si>
  <si>
    <t>с.Волково, ул.Сельская , 12                  № 174</t>
  </si>
  <si>
    <t>51.0873, 37.6033</t>
  </si>
  <si>
    <t>с.Волково, ул.Сельская,25            № 334</t>
  </si>
  <si>
    <t>51.087, 37.62</t>
  </si>
  <si>
    <t>с.Волково, ул.Заречная, 13          № 372</t>
  </si>
  <si>
    <t>51.0952, 37.604</t>
  </si>
  <si>
    <t>с.Волково, ул.Заречная, 27          № 374</t>
  </si>
  <si>
    <t>51.0941, 37.5981</t>
  </si>
  <si>
    <t>с.Волково, ул.Заречная, 35          № 333</t>
  </si>
  <si>
    <t>51.0949, 37.5933</t>
  </si>
  <si>
    <t>с.Волково, ул. Заречная,43        № 331</t>
  </si>
  <si>
    <t>51.0891, 37.6203</t>
  </si>
  <si>
    <t>с.Волково, ул. Заречная,15        № РО-27</t>
  </si>
  <si>
    <t>51.0862, 37.6117</t>
  </si>
  <si>
    <t>с.Волково, ул.Сельская,57          № 1053</t>
  </si>
  <si>
    <t>Ольшанское</t>
  </si>
  <si>
    <t>51,0018;37,6927</t>
  </si>
  <si>
    <t>администрация Ольшанского сельского поселения</t>
  </si>
  <si>
    <t>с.Ольшанка, ул. Центральная,19№969  ул.Центральная 19-36</t>
  </si>
  <si>
    <t>51,0022;37,6881</t>
  </si>
  <si>
    <t>с.Ольшанка, ул.Центральная,36№169 ул.Центральная 36-49</t>
  </si>
  <si>
    <t>51,0023;37,6872</t>
  </si>
  <si>
    <t>с.Ольшанка, ул.Центральная, 49 № 399    ул.Центральная 49-101</t>
  </si>
  <si>
    <t>51,0028;37,6823</t>
  </si>
  <si>
    <t>с.Ольшанка, ул.Центральная,86№393 ул.Центральная   86-112</t>
  </si>
  <si>
    <t>51,0032;37,6787</t>
  </si>
  <si>
    <t>с.Ольшанка, ул. Центральная,112№394 ул.Центральная 112-144</t>
  </si>
  <si>
    <t>51,0037;37,6748</t>
  </si>
  <si>
    <t>с.Ольшанка, ул.Центральная, 144 №418   ул.Центральная, 144-115</t>
  </si>
  <si>
    <t>51,0043;37,6727</t>
  </si>
  <si>
    <t>с.Ольшанка, ул.Центральная,115№391  ул.Центральная 115-135/1</t>
  </si>
  <si>
    <t>51,0055;37,6689</t>
  </si>
  <si>
    <t>с.Ольшанка, ул.Центральная,135/1 №168, 135/1-198</t>
  </si>
  <si>
    <t>51,008;37,6597</t>
  </si>
  <si>
    <t>с.Ольшанка, ул. Центральная,167№194 ул.Центральная,167-216</t>
  </si>
  <si>
    <t>51,0077;37,6574</t>
  </si>
  <si>
    <t>с.Ольшанка, ул. Центральная,216№350 ул.Центральная 216-252</t>
  </si>
  <si>
    <t>51,008;37,6528</t>
  </si>
  <si>
    <t>с.Ольшанка, ул.Центральная,252№193 ул.Центральная, 252-264</t>
  </si>
  <si>
    <t>51,0102;37,6485</t>
  </si>
  <si>
    <t>с.Ольшанка, ул.Центральная, 264№970 ул.Центральная,264</t>
  </si>
  <si>
    <t>51,0074;37,6724</t>
  </si>
  <si>
    <t>с.Ольшанка, ул.Троицкая,14 № ул. Троицкая14-35</t>
  </si>
  <si>
    <t>51,0087;37,667</t>
  </si>
  <si>
    <t>с.Ольшанка, ул.Троицкая, 1№  ул.Троицкая 1-14</t>
  </si>
  <si>
    <t>51,011;37,6681</t>
  </si>
  <si>
    <t>с.Ольшанка, ул.Молодёжная, 5/2 №196 ул.Молодёжная 1-16</t>
  </si>
  <si>
    <t>51,0108;37,665</t>
  </si>
  <si>
    <t>с.Ольшанка, ул.Школьная,7/1,№351, ул.Школьная, 1-9</t>
  </si>
  <si>
    <t>51,0081;37,6637</t>
  </si>
  <si>
    <t>с.Ольшанка, ул.Центральная,157,№195, ул.Солнечная,1-8,ул.Центральная,157-164</t>
  </si>
  <si>
    <t>51,0025;37,7069</t>
  </si>
  <si>
    <t>с.Ольшанка,ул.Восточная,18,№395,ул.Восточная, 18-31</t>
  </si>
  <si>
    <t>51,0021;37,7031</t>
  </si>
  <si>
    <t>с.Ольшанка, ул.Восточная,7№396,ул.Восточная,1-18</t>
  </si>
  <si>
    <t>50,9965;37,7009</t>
  </si>
  <si>
    <t>с.Захарово, ул.Привольная,11№397  ул.Привольная 1-14</t>
  </si>
  <si>
    <t>50,9969;37,7037</t>
  </si>
  <si>
    <t>с.Захарово, ул.Луговая,8№ 398,ул.Луговая,1-12</t>
  </si>
  <si>
    <t>50,9941;37,6961</t>
  </si>
  <si>
    <t>с.Ольшанка, ул.Садовая,5№ 399  ул.Садовая,1-8</t>
  </si>
  <si>
    <t>50,9947;37,7109</t>
  </si>
  <si>
    <t>с.Захарово, ул.Покровская,10,№419, ул.Покровская, 1-31</t>
  </si>
  <si>
    <t>50,9942;37,7151</t>
  </si>
  <si>
    <t>с.Захарово, ул.Покровская, 31№493,ул.Покровская, 31-42</t>
  </si>
  <si>
    <t>50,9935;37,7193</t>
  </si>
  <si>
    <t>с.Захарово, ул.Покровская,42№400, ул.Покровская,42-47</t>
  </si>
  <si>
    <t>50,9943;37,7237</t>
  </si>
  <si>
    <t>с.Захарово, ул.Покровская,47№401, ул.Покровская,47-77</t>
  </si>
  <si>
    <t>50,9953;37,7284</t>
  </si>
  <si>
    <t>с.Захарово, ул.Покровская,77№968,ул.Покровская,77-108</t>
  </si>
  <si>
    <t>50,9953;37,7338</t>
  </si>
  <si>
    <t>с.Захарово, ул.Покровская,108№403,ул.Покровская,108-124</t>
  </si>
  <si>
    <t>50,9938;37,7386</t>
  </si>
  <si>
    <t>с.Захарово, ул.Покровская,124№404, ул.Покровская, 124-134</t>
  </si>
  <si>
    <t>51,0028;37,6349</t>
  </si>
  <si>
    <t>с.Савенково,  ул.Хутор малый,3№967  ул.Хутор малый,1-6</t>
  </si>
  <si>
    <t>51,0047;37,6436</t>
  </si>
  <si>
    <t>с.Савенково, ул.Добросельская,9№361,ул.Добросельская,9-25</t>
  </si>
  <si>
    <t>51,0052;37,6377</t>
  </si>
  <si>
    <t>с.Савенково, ул.Добросельская,25№360,ул.Добросельская,25-35</t>
  </si>
  <si>
    <t>51,0053;37,6336</t>
  </si>
  <si>
    <t>с.Савенково, ул.Добросельская,35№364, ул.Добросельская 35-42</t>
  </si>
  <si>
    <t>51,0056;37,6307</t>
  </si>
  <si>
    <t>с.Савенково, ул.Добросельская,42№363,ул.Добросельская 42-62</t>
  </si>
  <si>
    <t>51,0048;37,6161</t>
  </si>
  <si>
    <t>с.Савенково, ул.Добросельская,62№352, ул.Добросельская62-68</t>
  </si>
  <si>
    <t>50,9963;37,6682</t>
  </si>
  <si>
    <t>с.Петропавловка, ул.Дмитриевская,15№364,ул.Дмитриевская,15-43</t>
  </si>
  <si>
    <t>50,9982;37,6643</t>
  </si>
  <si>
    <t>с.Петропавловка, ул.Дмитриевская,43№390,ул.Дмитриевская,43-65</t>
  </si>
  <si>
    <t>50,9994;37,6598</t>
  </si>
  <si>
    <t>с.Петропавловка, ул.Дмитриевская,65№367,ул.Дмитриевская, 65-87</t>
  </si>
  <si>
    <t>51,0021;37,6499</t>
  </si>
  <si>
    <t>с.Петропавловка, ул.Дмитриевская,87№362,ул.Дмитриевская, 87-99</t>
  </si>
  <si>
    <t>51,0117;37,6282</t>
  </si>
  <si>
    <t>с.Ольшанка, пер.Журавлик №386 пер Журавлик 1-5</t>
  </si>
  <si>
    <t xml:space="preserve">Орликовское </t>
  </si>
  <si>
    <t xml:space="preserve">51,0273. 37,8245  </t>
  </si>
  <si>
    <t>Администарция Орликовского селського поселения</t>
  </si>
  <si>
    <t xml:space="preserve">жители, х. Яблоново, ул. Оскольская </t>
  </si>
  <si>
    <t>51,0183. 37,8198</t>
  </si>
  <si>
    <t xml:space="preserve">жители, х. Яблоново, ул. Охотничья </t>
  </si>
  <si>
    <t>51,0428. 37,759</t>
  </si>
  <si>
    <t xml:space="preserve">жители, с. Воскресеновка, ул. Придорожная,                    </t>
  </si>
  <si>
    <t>51,0425.  37,7523</t>
  </si>
  <si>
    <t>51,0428. 37,7593</t>
  </si>
  <si>
    <t xml:space="preserve">нет </t>
  </si>
  <si>
    <t xml:space="preserve">Администарция Орликовского селського поселения </t>
  </si>
  <si>
    <t>жители, с. Воскресеновка, ул. Придорожная</t>
  </si>
  <si>
    <t>51,0495.  37,7477</t>
  </si>
  <si>
    <t xml:space="preserve">жители с. Павловка, ул. Прядченко </t>
  </si>
  <si>
    <t xml:space="preserve">51,0518.  37,7423 </t>
  </si>
  <si>
    <t>51,0556.  37,7332</t>
  </si>
  <si>
    <t>51,0574. 37,7301</t>
  </si>
  <si>
    <t xml:space="preserve">железо </t>
  </si>
  <si>
    <t>51,06. 37,7265</t>
  </si>
  <si>
    <t>жители с. Павловка, ул. Прядченко</t>
  </si>
  <si>
    <t>51,0609.  37,7208</t>
  </si>
  <si>
    <t>51,0629.  37,7168</t>
  </si>
  <si>
    <t xml:space="preserve">жители с. Орлик, ул. Центральная </t>
  </si>
  <si>
    <t>13.</t>
  </si>
  <si>
    <t>51,0643.  37,7104</t>
  </si>
  <si>
    <t>51,063.  37,7043</t>
  </si>
  <si>
    <t>51,0648.  37,7055</t>
  </si>
  <si>
    <t>51,0654.  37,7025</t>
  </si>
  <si>
    <t>жители с. Орлик, пер. Центральный</t>
  </si>
  <si>
    <t>51,0665.  37,7029</t>
  </si>
  <si>
    <t>жители с. Орлик, ул. Дворянская</t>
  </si>
  <si>
    <t>18.</t>
  </si>
  <si>
    <t>51,0675.  37,7048</t>
  </si>
  <si>
    <t>19.</t>
  </si>
  <si>
    <t>51,0696.  37,7069</t>
  </si>
  <si>
    <t>20.</t>
  </si>
  <si>
    <t>51,0728.   37,709</t>
  </si>
  <si>
    <t xml:space="preserve">жители с. Орлик, ул. Дворянская </t>
  </si>
  <si>
    <t>21.</t>
  </si>
  <si>
    <t>51,0704.  37,7039</t>
  </si>
  <si>
    <t>жители с. Орлик, ул. Голофеевская</t>
  </si>
  <si>
    <t>22.</t>
  </si>
  <si>
    <t>51,0663.  37,7082</t>
  </si>
  <si>
    <t>жители с. Орлик, ул. Старооскльская</t>
  </si>
  <si>
    <t>23.</t>
  </si>
  <si>
    <t>51,066.  37,7099</t>
  </si>
  <si>
    <t>24.</t>
  </si>
  <si>
    <t>51,07.  37,6977</t>
  </si>
  <si>
    <t>жители с. Орлик, ул.Широкая</t>
  </si>
  <si>
    <t>25.</t>
  </si>
  <si>
    <t>51,0712.  37,6944</t>
  </si>
  <si>
    <t>26.</t>
  </si>
  <si>
    <t>51,072.   37,6911</t>
  </si>
  <si>
    <t>27.</t>
  </si>
  <si>
    <t>51,073.   37,6874</t>
  </si>
  <si>
    <t xml:space="preserve">жители с. Орлик, ул.Широкая, ул. Конечная </t>
  </si>
  <si>
    <t>28.</t>
  </si>
  <si>
    <t>51,0740.  37,6784</t>
  </si>
  <si>
    <t xml:space="preserve">жители с. Орлик,  ул. Конечная </t>
  </si>
  <si>
    <t>29.</t>
  </si>
  <si>
    <t>51,0654.   37,6844</t>
  </si>
  <si>
    <t xml:space="preserve">жители с. Старохмелевое, пер. Солнечный, пер. Набережный, пер. Родниковый, пер. Заречный  </t>
  </si>
  <si>
    <t>30.</t>
  </si>
  <si>
    <t>51,0689.   37.671</t>
  </si>
  <si>
    <t>жители с. Старохмелевое, ул. Хмелевская</t>
  </si>
  <si>
    <t>31.</t>
  </si>
  <si>
    <t>51,0699.   37,6685</t>
  </si>
  <si>
    <t>32.</t>
  </si>
  <si>
    <t>51,0718.  37,6651</t>
  </si>
  <si>
    <t>33.</t>
  </si>
  <si>
    <t>51,0731.   37,6619</t>
  </si>
  <si>
    <t>34.</t>
  </si>
  <si>
    <t>51,0642.  37,6867</t>
  </si>
  <si>
    <t>жители с. Старохмелевое, ул. Речная</t>
  </si>
  <si>
    <t>35.</t>
  </si>
  <si>
    <t>51,0596.   37,6961</t>
  </si>
  <si>
    <t>жители  х. Алпеевка, ул. Подгорная</t>
  </si>
  <si>
    <t>36.</t>
  </si>
  <si>
    <t>51,0963.  37,7471</t>
  </si>
  <si>
    <t>жители с. Комаревцево, ул. Горовая, ул. Логовая, ул. Казанская</t>
  </si>
  <si>
    <t>37.</t>
  </si>
  <si>
    <t>51,109.  37,7468</t>
  </si>
  <si>
    <t xml:space="preserve">жители с. Комаревцево, пер. Марьевский </t>
  </si>
  <si>
    <t>38.</t>
  </si>
  <si>
    <t>51,0945.  37,7488</t>
  </si>
  <si>
    <t xml:space="preserve">жители с. Комаревцево, ул. Казанская, ул. Новая </t>
  </si>
  <si>
    <t>39.</t>
  </si>
  <si>
    <t>51,0894.  37,7513</t>
  </si>
  <si>
    <t xml:space="preserve">жители с. Комаревцево, ул. Казанская, пер. 1-й, 2-й Выгонский  </t>
  </si>
  <si>
    <t>40.</t>
  </si>
  <si>
    <t>51,0867.  37,7547</t>
  </si>
  <si>
    <t>жители с. Комаревцево, ул. Горовая,  ул. Казанская</t>
  </si>
  <si>
    <t>51,701    37,716</t>
  </si>
  <si>
    <t>51,060      37,700</t>
  </si>
  <si>
    <t>51,089       37,841</t>
  </si>
  <si>
    <t>жители с. Комаревцево, ул. Горовая,  1-6</t>
  </si>
  <si>
    <t>51,065      37,518</t>
  </si>
  <si>
    <t xml:space="preserve">жители с. Старохмелевое, пер. Родниковый, пер. Заречный  </t>
  </si>
  <si>
    <t>51,031      37,827</t>
  </si>
  <si>
    <t xml:space="preserve"> </t>
  </si>
  <si>
    <t>51,068     37,700</t>
  </si>
  <si>
    <t>жители с. Орлик, ул.Широкая1-20</t>
  </si>
  <si>
    <t>51,088      37,752</t>
  </si>
  <si>
    <t>жители с. Комаревцево, ул. Казанская 53-14</t>
  </si>
  <si>
    <t>51,072      37,705</t>
  </si>
  <si>
    <t>50.889735 ,37.569550</t>
  </si>
  <si>
    <t>Администрация Прилепенского сельского поселения</t>
  </si>
  <si>
    <t>с.Верхнее Кузькино, ул.Садовая,68;№1423,ул.Садовая, 68-56</t>
  </si>
  <si>
    <t>50.907577 ,37.558223</t>
  </si>
  <si>
    <t>с.Верхнее Кузькино, ул.Центральная,5;№1011,ул.Центральная, 1-22</t>
  </si>
  <si>
    <t>50.912964 ,37.564207</t>
  </si>
  <si>
    <t>с.Верхнее Кузькино,ул.Центральная,47;№1010, ул.Центральная, 47-67</t>
  </si>
  <si>
    <t>50.913410 ,37.566095</t>
  </si>
  <si>
    <t>с.Верхнее Кузькино, ул.Центральная, 67; №1009;ул.Центральная, 67-75</t>
  </si>
  <si>
    <t>50.899697 ,37.564014</t>
  </si>
  <si>
    <t>с.Верхнее Кузькино, ул.Садовая,21;№184, ул.Садовая, 21-40</t>
  </si>
  <si>
    <t>50.907065 ,37.554154</t>
  </si>
  <si>
    <t>с.Верхнее Кузькино,ул.Мещанская,21/2; №185, ул.Мещанская, 21/2-37</t>
  </si>
  <si>
    <t>50.910637 ,37.555999</t>
  </si>
  <si>
    <t>с.Верхнее Кузькино,ул.Мещанская,3; №186,ул.Мещанская, 3-21/2</t>
  </si>
  <si>
    <t>50.913313 ,37.556133</t>
  </si>
  <si>
    <t>с.Верхнее Кузькино, ул.Привольная,2; №187, ул.Привольная</t>
  </si>
  <si>
    <t>50.893322 ,37.568413</t>
  </si>
  <si>
    <t>с.Верхнее Кузькино,ул.Садовая,40; №183, ул.Садовая, 40-68</t>
  </si>
  <si>
    <t>50.902938, 37.559057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</si>
</sst>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9.35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6" fillId="0" borderId="0"/>
  </cellStyleXfs>
  <cellXfs count="8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8" fillId="0" borderId="0" xfId="0" applyFont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16" fontId="7" fillId="0" borderId="1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2" fontId="7" fillId="0" borderId="1" xfId="1" applyNumberFormat="1" applyFont="1" applyFill="1" applyBorder="1" applyAlignment="1" applyProtection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 shrinkToFit="1"/>
    </xf>
    <xf numFmtId="2" fontId="9" fillId="0" borderId="1" xfId="0" applyNumberFormat="1" applyFont="1" applyBorder="1" applyAlignment="1">
      <alignment horizontal="center" vertical="center"/>
    </xf>
    <xf numFmtId="2" fontId="7" fillId="0" borderId="3" xfId="0" applyNumberFormat="1" applyFont="1" applyFill="1" applyBorder="1" applyAlignment="1">
      <alignment horizontal="center" vertical="center" wrapText="1"/>
    </xf>
    <xf numFmtId="2" fontId="7" fillId="0" borderId="3" xfId="1" applyNumberFormat="1" applyFont="1" applyFill="1" applyBorder="1" applyAlignment="1" applyProtection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7" fillId="0" borderId="18" xfId="1" applyNumberFormat="1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9">
    <cellStyle name="Гиперссылка" xfId="1" builtinId="8"/>
    <cellStyle name="Обычный" xfId="0" builtinId="0"/>
    <cellStyle name="Обычный 2" xfId="2"/>
    <cellStyle name="Обычный 2 2" xfId="3"/>
    <cellStyle name="Обычный 2 3" xfId="4"/>
    <cellStyle name="Обычный 2 4" xfId="5"/>
    <cellStyle name="Обычный 2 5" xfId="6"/>
    <cellStyle name="Обычный 3" xfId="7"/>
    <cellStyle name="Обычный 3 2" xfId="8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8"/>
        </right>
        <top/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7:R560" insertRowShift="1" headerRowDxfId="39" dataDxfId="37" headerRowBorderDxfId="38" tableBorderDxfId="36">
  <autoFilter ref="A7:R560"/>
  <tableColumns count="18">
    <tableColumn id="1" name="1" totalsRowLabel="Итог" dataDxfId="35" totalsRowDxfId="34"/>
    <tableColumn id="15" name="2" dataDxfId="33" totalsRowDxfId="32"/>
    <tableColumn id="3" name="3" dataDxfId="31" totalsRowDxfId="30"/>
    <tableColumn id="4" name="4" dataDxfId="29" totalsRowDxfId="28" dataCellStyle="Гиперссылка">
      <calculatedColumnFormula>#REF!</calculatedColumnFormula>
    </tableColumn>
    <tableColumn id="5" name="5" dataDxfId="27" totalsRowDxfId="26">
      <calculatedColumnFormula>#REF!</calculatedColumnFormula>
    </tableColumn>
    <tableColumn id="9" name="6" dataDxfId="25" totalsRowDxfId="24"/>
    <tableColumn id="10" name="7" dataDxfId="23" totalsRowDxfId="22"/>
    <tableColumn id="2" name="8" dataDxfId="21" totalsRowDxfId="20"/>
    <tableColumn id="13" name="9" dataDxfId="19" totalsRowDxfId="18"/>
    <tableColumn id="17" name="10" dataDxfId="17" totalsRowDxfId="16"/>
    <tableColumn id="11" name="11" dataDxfId="15" totalsRowDxfId="14"/>
    <tableColumn id="12" name="12" dataDxfId="13" totalsRowDxfId="12"/>
    <tableColumn id="18" name="13" dataDxfId="11" totalsRowDxfId="10"/>
    <tableColumn id="19" name="14" dataDxfId="9" totalsRowDxfId="8"/>
    <tableColumn id="20" name="15" dataDxfId="7" totalsRowDxfId="6"/>
    <tableColumn id="7" name="16" dataDxfId="5" totalsRowDxfId="4"/>
    <tableColumn id="8" name="17" totalsRowFunction="sum" dataDxfId="3" totalsRowDxfId="2"/>
    <tableColumn id="14" name="Столбец6" totalsRowFunction="count" dataDxfId="1" totalsRow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4"/>
  <sheetViews>
    <sheetView tabSelected="1" view="pageBreakPreview" topLeftCell="A75" zoomScale="85" zoomScaleNormal="55" zoomScaleSheetLayoutView="85" zoomScalePageLayoutView="85" workbookViewId="0">
      <selection activeCell="A85" sqref="A85"/>
    </sheetView>
  </sheetViews>
  <sheetFormatPr defaultColWidth="9.140625" defaultRowHeight="15.75" x14ac:dyDescent="0.25"/>
  <cols>
    <col min="1" max="1" width="5.5703125" style="2" customWidth="1"/>
    <col min="2" max="2" width="22.28515625" style="2" customWidth="1"/>
    <col min="3" max="3" width="16.140625" style="2" customWidth="1"/>
    <col min="4" max="4" width="16.85546875" style="2" customWidth="1"/>
    <col min="5" max="5" width="10.42578125" style="2" customWidth="1"/>
    <col min="6" max="6" width="10.7109375" style="2" customWidth="1"/>
    <col min="7" max="7" width="7.7109375" style="2" customWidth="1"/>
    <col min="8" max="8" width="11.5703125" style="2" customWidth="1"/>
    <col min="9" max="9" width="10.28515625" style="2" bestFit="1" customWidth="1"/>
    <col min="10" max="10" width="10.28515625" style="2" customWidth="1"/>
    <col min="11" max="11" width="8.7109375" style="2" customWidth="1"/>
    <col min="12" max="12" width="11.42578125" style="2" customWidth="1"/>
    <col min="13" max="13" width="10.85546875" style="2" customWidth="1"/>
    <col min="14" max="14" width="14" style="2" customWidth="1"/>
    <col min="15" max="15" width="17.85546875" style="2" customWidth="1"/>
    <col min="16" max="16" width="15.42578125" style="2" customWidth="1"/>
    <col min="17" max="17" width="27.42578125" style="2" customWidth="1"/>
    <col min="18" max="18" width="11" style="1" customWidth="1"/>
    <col min="19" max="16384" width="9.140625" style="1"/>
  </cols>
  <sheetData>
    <row r="1" spans="1:18" ht="23.25" x14ac:dyDescent="0.25">
      <c r="Q1" s="9" t="s">
        <v>362</v>
      </c>
    </row>
    <row r="2" spans="1:18" ht="44.25" customHeight="1" x14ac:dyDescent="0.25">
      <c r="A2" s="79" t="s">
        <v>321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"/>
    </row>
    <row r="3" spans="1:18" ht="9.75" customHeight="1" x14ac:dyDescent="0.25">
      <c r="A3" s="3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66" customHeight="1" x14ac:dyDescent="0.25">
      <c r="A4" s="83" t="s">
        <v>323</v>
      </c>
      <c r="B4" s="83" t="s">
        <v>340</v>
      </c>
      <c r="C4" s="87" t="s">
        <v>354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 t="s">
        <v>355</v>
      </c>
      <c r="P4" s="88"/>
      <c r="Q4" s="83" t="s">
        <v>363</v>
      </c>
      <c r="R4" s="78" t="s">
        <v>325</v>
      </c>
    </row>
    <row r="5" spans="1:18" ht="107.25" customHeight="1" x14ac:dyDescent="0.25">
      <c r="A5" s="84"/>
      <c r="B5" s="84"/>
      <c r="C5" s="83" t="s">
        <v>341</v>
      </c>
      <c r="D5" s="83" t="s">
        <v>342</v>
      </c>
      <c r="E5" s="80" t="s">
        <v>344</v>
      </c>
      <c r="F5" s="81"/>
      <c r="G5" s="81"/>
      <c r="H5" s="82"/>
      <c r="I5" s="80" t="s">
        <v>346</v>
      </c>
      <c r="J5" s="81"/>
      <c r="K5" s="81"/>
      <c r="L5" s="82"/>
      <c r="M5" s="83" t="s">
        <v>324</v>
      </c>
      <c r="N5" s="83" t="s">
        <v>343</v>
      </c>
      <c r="O5" s="83" t="s">
        <v>353</v>
      </c>
      <c r="P5" s="83" t="s">
        <v>338</v>
      </c>
      <c r="Q5" s="84"/>
      <c r="R5" s="78"/>
    </row>
    <row r="6" spans="1:18" ht="78.75" x14ac:dyDescent="0.25">
      <c r="A6" s="84"/>
      <c r="B6" s="84"/>
      <c r="C6" s="84"/>
      <c r="D6" s="84"/>
      <c r="E6" s="77" t="s">
        <v>345</v>
      </c>
      <c r="F6" s="77" t="s">
        <v>356</v>
      </c>
      <c r="G6" s="77" t="s">
        <v>361</v>
      </c>
      <c r="H6" s="77" t="s">
        <v>356</v>
      </c>
      <c r="I6" s="77" t="s">
        <v>345</v>
      </c>
      <c r="J6" s="77" t="s">
        <v>356</v>
      </c>
      <c r="K6" s="77" t="s">
        <v>361</v>
      </c>
      <c r="L6" s="77" t="s">
        <v>356</v>
      </c>
      <c r="M6" s="84"/>
      <c r="N6" s="84"/>
      <c r="O6" s="84"/>
      <c r="P6" s="84"/>
      <c r="Q6" s="84"/>
      <c r="R6" s="78"/>
    </row>
    <row r="7" spans="1:18" ht="24" customHeight="1" x14ac:dyDescent="0.25">
      <c r="A7" s="6" t="s">
        <v>326</v>
      </c>
      <c r="B7" s="6" t="s">
        <v>327</v>
      </c>
      <c r="C7" s="6" t="s">
        <v>328</v>
      </c>
      <c r="D7" s="6" t="s">
        <v>329</v>
      </c>
      <c r="E7" s="6" t="s">
        <v>330</v>
      </c>
      <c r="F7" s="6" t="s">
        <v>331</v>
      </c>
      <c r="G7" s="6" t="s">
        <v>332</v>
      </c>
      <c r="H7" s="6" t="s">
        <v>333</v>
      </c>
      <c r="I7" s="6" t="s">
        <v>334</v>
      </c>
      <c r="J7" s="6" t="s">
        <v>335</v>
      </c>
      <c r="K7" s="6" t="s">
        <v>336</v>
      </c>
      <c r="L7" s="6" t="s">
        <v>337</v>
      </c>
      <c r="M7" s="6" t="s">
        <v>347</v>
      </c>
      <c r="N7" s="6" t="s">
        <v>348</v>
      </c>
      <c r="O7" s="6" t="s">
        <v>349</v>
      </c>
      <c r="P7" s="6" t="s">
        <v>350</v>
      </c>
      <c r="Q7" s="6" t="s">
        <v>351</v>
      </c>
      <c r="R7" s="10" t="s">
        <v>339</v>
      </c>
    </row>
    <row r="8" spans="1:18" ht="26.25" customHeight="1" x14ac:dyDescent="0.25">
      <c r="A8" s="25"/>
      <c r="B8" s="33" t="s">
        <v>409</v>
      </c>
      <c r="C8" s="25"/>
      <c r="D8" s="71">
        <f>SUM(D9:D30)</f>
        <v>59.400000000000027</v>
      </c>
      <c r="E8" s="25">
        <f>E9+E10+E11+E12+E13+E14+E15+E16+E17+E18+E19+E20+E21+E22+E23+E24+E25+E26+E27+E28+E29+E30</f>
        <v>22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33"/>
      <c r="Q8" s="25"/>
      <c r="R8" s="34"/>
    </row>
    <row r="9" spans="1:18" ht="42.75" customHeight="1" x14ac:dyDescent="0.25">
      <c r="A9" s="25">
        <v>1</v>
      </c>
      <c r="B9" s="25" t="s">
        <v>391</v>
      </c>
      <c r="C9" s="25" t="s">
        <v>196</v>
      </c>
      <c r="D9" s="62">
        <v>2.7</v>
      </c>
      <c r="E9" s="25">
        <v>1</v>
      </c>
      <c r="F9" s="25">
        <v>1.1000000000000001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 t="s">
        <v>359</v>
      </c>
      <c r="N9" s="25" t="s">
        <v>358</v>
      </c>
      <c r="O9" s="25" t="s">
        <v>365</v>
      </c>
      <c r="P9" s="25" t="s">
        <v>365</v>
      </c>
      <c r="Q9" s="25" t="s">
        <v>392</v>
      </c>
      <c r="R9" s="34"/>
    </row>
    <row r="10" spans="1:18" ht="30" customHeight="1" x14ac:dyDescent="0.25">
      <c r="A10" s="25">
        <f>A9+1</f>
        <v>2</v>
      </c>
      <c r="B10" s="25" t="s">
        <v>399</v>
      </c>
      <c r="C10" s="25" t="s">
        <v>196</v>
      </c>
      <c r="D10" s="62">
        <v>2.7</v>
      </c>
      <c r="E10" s="25">
        <v>1</v>
      </c>
      <c r="F10" s="25">
        <v>1.1000000000000001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 t="s">
        <v>359</v>
      </c>
      <c r="N10" s="25" t="s">
        <v>358</v>
      </c>
      <c r="O10" s="25" t="s">
        <v>365</v>
      </c>
      <c r="P10" s="25" t="s">
        <v>365</v>
      </c>
      <c r="Q10" s="25" t="s">
        <v>400</v>
      </c>
      <c r="R10" s="34"/>
    </row>
    <row r="11" spans="1:18" ht="30.75" customHeight="1" x14ac:dyDescent="0.25">
      <c r="A11" s="25">
        <f t="shared" ref="A11:A30" si="0">A10+1</f>
        <v>3</v>
      </c>
      <c r="B11" s="25" t="s">
        <v>399</v>
      </c>
      <c r="C11" s="25" t="s">
        <v>196</v>
      </c>
      <c r="D11" s="62">
        <v>2.7</v>
      </c>
      <c r="E11" s="25">
        <v>1</v>
      </c>
      <c r="F11" s="25">
        <v>1.1000000000000001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 t="s">
        <v>359</v>
      </c>
      <c r="N11" s="25" t="s">
        <v>358</v>
      </c>
      <c r="O11" s="25" t="s">
        <v>365</v>
      </c>
      <c r="P11" s="25" t="s">
        <v>365</v>
      </c>
      <c r="Q11" s="25" t="s">
        <v>401</v>
      </c>
      <c r="R11" s="34"/>
    </row>
    <row r="12" spans="1:18" ht="30" customHeight="1" x14ac:dyDescent="0.25">
      <c r="A12" s="25">
        <f t="shared" si="0"/>
        <v>4</v>
      </c>
      <c r="B12" s="25" t="s">
        <v>402</v>
      </c>
      <c r="C12" s="25" t="s">
        <v>196</v>
      </c>
      <c r="D12" s="62">
        <v>2.7</v>
      </c>
      <c r="E12" s="25">
        <v>1</v>
      </c>
      <c r="F12" s="25">
        <v>1.1000000000000001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 t="s">
        <v>359</v>
      </c>
      <c r="N12" s="25" t="s">
        <v>358</v>
      </c>
      <c r="O12" s="25" t="s">
        <v>365</v>
      </c>
      <c r="P12" s="25" t="s">
        <v>365</v>
      </c>
      <c r="Q12" s="25" t="s">
        <v>403</v>
      </c>
      <c r="R12" s="34"/>
    </row>
    <row r="13" spans="1:18" ht="48" customHeight="1" x14ac:dyDescent="0.25">
      <c r="A13" s="25">
        <f t="shared" si="0"/>
        <v>5</v>
      </c>
      <c r="B13" s="25" t="s">
        <v>404</v>
      </c>
      <c r="C13" s="25" t="s">
        <v>196</v>
      </c>
      <c r="D13" s="62">
        <v>2.7</v>
      </c>
      <c r="E13" s="25">
        <v>1</v>
      </c>
      <c r="F13" s="25">
        <v>1.1000000000000001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 t="s">
        <v>359</v>
      </c>
      <c r="N13" s="25" t="s">
        <v>358</v>
      </c>
      <c r="O13" s="25" t="s">
        <v>365</v>
      </c>
      <c r="P13" s="25" t="s">
        <v>365</v>
      </c>
      <c r="Q13" s="25" t="s">
        <v>405</v>
      </c>
      <c r="R13" s="34"/>
    </row>
    <row r="14" spans="1:18" ht="52.5" customHeight="1" x14ac:dyDescent="0.25">
      <c r="A14" s="25">
        <f t="shared" si="0"/>
        <v>6</v>
      </c>
      <c r="B14" s="25" t="s">
        <v>406</v>
      </c>
      <c r="C14" s="25" t="s">
        <v>196</v>
      </c>
      <c r="D14" s="62">
        <v>2.7</v>
      </c>
      <c r="E14" s="25">
        <v>1</v>
      </c>
      <c r="F14" s="25">
        <v>1.1000000000000001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 t="s">
        <v>359</v>
      </c>
      <c r="N14" s="25" t="s">
        <v>358</v>
      </c>
      <c r="O14" s="25" t="s">
        <v>365</v>
      </c>
      <c r="P14" s="25" t="s">
        <v>365</v>
      </c>
      <c r="Q14" s="25" t="s">
        <v>407</v>
      </c>
      <c r="R14" s="34"/>
    </row>
    <row r="15" spans="1:18" ht="52.5" customHeight="1" x14ac:dyDescent="0.25">
      <c r="A15" s="25">
        <f t="shared" si="0"/>
        <v>7</v>
      </c>
      <c r="B15" s="25" t="s">
        <v>387</v>
      </c>
      <c r="C15" s="25" t="s">
        <v>196</v>
      </c>
      <c r="D15" s="62">
        <v>2.7</v>
      </c>
      <c r="E15" s="25">
        <v>1</v>
      </c>
      <c r="F15" s="25">
        <v>1.1000000000000001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 t="s">
        <v>359</v>
      </c>
      <c r="N15" s="25" t="s">
        <v>358</v>
      </c>
      <c r="O15" s="25" t="s">
        <v>365</v>
      </c>
      <c r="P15" s="25" t="s">
        <v>365</v>
      </c>
      <c r="Q15" s="25" t="s">
        <v>390</v>
      </c>
      <c r="R15" s="34"/>
    </row>
    <row r="16" spans="1:18" ht="52.5" customHeight="1" x14ac:dyDescent="0.25">
      <c r="A16" s="25">
        <f t="shared" si="0"/>
        <v>8</v>
      </c>
      <c r="B16" s="25" t="s">
        <v>393</v>
      </c>
      <c r="C16" s="25" t="s">
        <v>196</v>
      </c>
      <c r="D16" s="62">
        <v>2.7</v>
      </c>
      <c r="E16" s="25">
        <v>1</v>
      </c>
      <c r="F16" s="25">
        <v>1.1000000000000001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 t="s">
        <v>359</v>
      </c>
      <c r="N16" s="25" t="s">
        <v>358</v>
      </c>
      <c r="O16" s="25" t="s">
        <v>365</v>
      </c>
      <c r="P16" s="25" t="s">
        <v>365</v>
      </c>
      <c r="Q16" s="25" t="s">
        <v>394</v>
      </c>
      <c r="R16" s="34"/>
    </row>
    <row r="17" spans="1:18" ht="47.25" customHeight="1" x14ac:dyDescent="0.25">
      <c r="A17" s="25">
        <f t="shared" si="0"/>
        <v>9</v>
      </c>
      <c r="B17" s="25" t="s">
        <v>395</v>
      </c>
      <c r="C17" s="25" t="s">
        <v>196</v>
      </c>
      <c r="D17" s="62">
        <v>2.7</v>
      </c>
      <c r="E17" s="25">
        <v>1</v>
      </c>
      <c r="F17" s="25">
        <v>1.1000000000000001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 t="s">
        <v>359</v>
      </c>
      <c r="N17" s="25" t="s">
        <v>358</v>
      </c>
      <c r="O17" s="25" t="s">
        <v>365</v>
      </c>
      <c r="P17" s="25" t="s">
        <v>365</v>
      </c>
      <c r="Q17" s="25" t="s">
        <v>396</v>
      </c>
      <c r="R17" s="34"/>
    </row>
    <row r="18" spans="1:18" ht="47.25" customHeight="1" x14ac:dyDescent="0.25">
      <c r="A18" s="25">
        <f t="shared" si="0"/>
        <v>10</v>
      </c>
      <c r="B18" s="25" t="s">
        <v>397</v>
      </c>
      <c r="C18" s="25" t="s">
        <v>196</v>
      </c>
      <c r="D18" s="62">
        <v>2.7</v>
      </c>
      <c r="E18" s="25">
        <v>1</v>
      </c>
      <c r="F18" s="25">
        <v>1.1000000000000001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 t="s">
        <v>359</v>
      </c>
      <c r="N18" s="25" t="s">
        <v>358</v>
      </c>
      <c r="O18" s="25" t="s">
        <v>365</v>
      </c>
      <c r="P18" s="25" t="s">
        <v>365</v>
      </c>
      <c r="Q18" s="25" t="s">
        <v>398</v>
      </c>
      <c r="R18" s="34"/>
    </row>
    <row r="19" spans="1:18" ht="51" x14ac:dyDescent="0.25">
      <c r="A19" s="25">
        <f t="shared" si="0"/>
        <v>11</v>
      </c>
      <c r="B19" s="25" t="s">
        <v>388</v>
      </c>
      <c r="C19" s="25" t="s">
        <v>196</v>
      </c>
      <c r="D19" s="62">
        <v>2.7</v>
      </c>
      <c r="E19" s="25">
        <v>1</v>
      </c>
      <c r="F19" s="25">
        <v>1.1000000000000001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 t="s">
        <v>359</v>
      </c>
      <c r="N19" s="25" t="s">
        <v>358</v>
      </c>
      <c r="O19" s="25" t="s">
        <v>365</v>
      </c>
      <c r="P19" s="25" t="s">
        <v>365</v>
      </c>
      <c r="Q19" s="25" t="s">
        <v>389</v>
      </c>
      <c r="R19" s="34"/>
    </row>
    <row r="20" spans="1:18" ht="51" x14ac:dyDescent="0.25">
      <c r="A20" s="25">
        <f t="shared" si="0"/>
        <v>12</v>
      </c>
      <c r="B20" s="25" t="s">
        <v>380</v>
      </c>
      <c r="C20" s="25" t="s">
        <v>196</v>
      </c>
      <c r="D20" s="62">
        <v>2.7</v>
      </c>
      <c r="E20" s="25">
        <v>1</v>
      </c>
      <c r="F20" s="25">
        <v>1.1000000000000001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 t="s">
        <v>359</v>
      </c>
      <c r="N20" s="25" t="s">
        <v>358</v>
      </c>
      <c r="O20" s="25" t="s">
        <v>365</v>
      </c>
      <c r="P20" s="25" t="s">
        <v>365</v>
      </c>
      <c r="Q20" s="25" t="s">
        <v>381</v>
      </c>
      <c r="R20" s="34"/>
    </row>
    <row r="21" spans="1:18" ht="51" x14ac:dyDescent="0.25">
      <c r="A21" s="25">
        <f t="shared" si="0"/>
        <v>13</v>
      </c>
      <c r="B21" s="25" t="s">
        <v>385</v>
      </c>
      <c r="C21" s="25" t="s">
        <v>196</v>
      </c>
      <c r="D21" s="62">
        <v>2.7</v>
      </c>
      <c r="E21" s="25">
        <v>1</v>
      </c>
      <c r="F21" s="25">
        <v>1.1000000000000001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 t="s">
        <v>359</v>
      </c>
      <c r="N21" s="25" t="s">
        <v>383</v>
      </c>
      <c r="O21" s="25" t="s">
        <v>365</v>
      </c>
      <c r="P21" s="25" t="s">
        <v>365</v>
      </c>
      <c r="Q21" s="25" t="s">
        <v>386</v>
      </c>
      <c r="R21" s="34"/>
    </row>
    <row r="22" spans="1:18" ht="60.75" customHeight="1" x14ac:dyDescent="0.25">
      <c r="A22" s="25">
        <f t="shared" si="0"/>
        <v>14</v>
      </c>
      <c r="B22" s="25" t="s">
        <v>382</v>
      </c>
      <c r="C22" s="25" t="s">
        <v>196</v>
      </c>
      <c r="D22" s="62">
        <v>2.7</v>
      </c>
      <c r="E22" s="25">
        <v>1</v>
      </c>
      <c r="F22" s="25">
        <v>1.1000000000000001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 t="s">
        <v>359</v>
      </c>
      <c r="N22" s="25" t="s">
        <v>383</v>
      </c>
      <c r="O22" s="25" t="s">
        <v>365</v>
      </c>
      <c r="P22" s="25" t="s">
        <v>365</v>
      </c>
      <c r="Q22" s="25" t="s">
        <v>384</v>
      </c>
      <c r="R22" s="34"/>
    </row>
    <row r="23" spans="1:18" ht="60.75" customHeight="1" x14ac:dyDescent="0.25">
      <c r="A23" s="25">
        <f t="shared" si="0"/>
        <v>15</v>
      </c>
      <c r="B23" s="25" t="s">
        <v>378</v>
      </c>
      <c r="C23" s="25" t="s">
        <v>196</v>
      </c>
      <c r="D23" s="62">
        <v>2.7</v>
      </c>
      <c r="E23" s="25">
        <v>1</v>
      </c>
      <c r="F23" s="25">
        <v>1.1000000000000001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 t="s">
        <v>359</v>
      </c>
      <c r="N23" s="25" t="s">
        <v>358</v>
      </c>
      <c r="O23" s="25" t="s">
        <v>365</v>
      </c>
      <c r="P23" s="25" t="s">
        <v>365</v>
      </c>
      <c r="Q23" s="25" t="s">
        <v>379</v>
      </c>
      <c r="R23" s="34"/>
    </row>
    <row r="24" spans="1:18" ht="57" customHeight="1" x14ac:dyDescent="0.25">
      <c r="A24" s="25">
        <f t="shared" si="0"/>
        <v>16</v>
      </c>
      <c r="B24" s="25" t="s">
        <v>376</v>
      </c>
      <c r="C24" s="25" t="s">
        <v>196</v>
      </c>
      <c r="D24" s="62">
        <v>2.7</v>
      </c>
      <c r="E24" s="25">
        <v>1</v>
      </c>
      <c r="F24" s="25">
        <v>1.1000000000000001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 t="s">
        <v>357</v>
      </c>
      <c r="N24" s="25" t="s">
        <v>358</v>
      </c>
      <c r="O24" s="25" t="s">
        <v>365</v>
      </c>
      <c r="P24" s="25" t="s">
        <v>365</v>
      </c>
      <c r="Q24" s="25" t="s">
        <v>377</v>
      </c>
      <c r="R24" s="34"/>
    </row>
    <row r="25" spans="1:18" ht="53.25" customHeight="1" x14ac:dyDescent="0.25">
      <c r="A25" s="25">
        <f t="shared" si="0"/>
        <v>17</v>
      </c>
      <c r="B25" s="25" t="s">
        <v>374</v>
      </c>
      <c r="C25" s="25" t="s">
        <v>196</v>
      </c>
      <c r="D25" s="62">
        <v>2.7</v>
      </c>
      <c r="E25" s="25">
        <v>1</v>
      </c>
      <c r="F25" s="25">
        <v>1.1000000000000001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 t="s">
        <v>357</v>
      </c>
      <c r="N25" s="25" t="s">
        <v>358</v>
      </c>
      <c r="O25" s="25" t="s">
        <v>365</v>
      </c>
      <c r="P25" s="25" t="s">
        <v>365</v>
      </c>
      <c r="Q25" s="25" t="s">
        <v>375</v>
      </c>
      <c r="R25" s="34"/>
    </row>
    <row r="26" spans="1:18" ht="51" x14ac:dyDescent="0.25">
      <c r="A26" s="25">
        <f t="shared" si="0"/>
        <v>18</v>
      </c>
      <c r="B26" s="25" t="s">
        <v>372</v>
      </c>
      <c r="C26" s="25" t="s">
        <v>196</v>
      </c>
      <c r="D26" s="62">
        <v>2.7</v>
      </c>
      <c r="E26" s="25">
        <v>1</v>
      </c>
      <c r="F26" s="25">
        <v>1.1000000000000001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 t="s">
        <v>357</v>
      </c>
      <c r="N26" s="25" t="s">
        <v>358</v>
      </c>
      <c r="O26" s="25" t="s">
        <v>365</v>
      </c>
      <c r="P26" s="25" t="s">
        <v>365</v>
      </c>
      <c r="Q26" s="25" t="s">
        <v>373</v>
      </c>
      <c r="R26" s="34"/>
    </row>
    <row r="27" spans="1:18" ht="51" x14ac:dyDescent="0.25">
      <c r="A27" s="25">
        <f t="shared" si="0"/>
        <v>19</v>
      </c>
      <c r="B27" s="25" t="s">
        <v>369</v>
      </c>
      <c r="C27" s="25" t="s">
        <v>196</v>
      </c>
      <c r="D27" s="62">
        <v>2.7</v>
      </c>
      <c r="E27" s="25">
        <v>1</v>
      </c>
      <c r="F27" s="25">
        <v>1.1000000000000001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 t="s">
        <v>359</v>
      </c>
      <c r="N27" s="25" t="s">
        <v>358</v>
      </c>
      <c r="O27" s="25" t="s">
        <v>365</v>
      </c>
      <c r="P27" s="25" t="s">
        <v>365</v>
      </c>
      <c r="Q27" s="25" t="s">
        <v>371</v>
      </c>
      <c r="R27" s="34"/>
    </row>
    <row r="28" spans="1:18" ht="51" x14ac:dyDescent="0.25">
      <c r="A28" s="25">
        <f t="shared" si="0"/>
        <v>20</v>
      </c>
      <c r="B28" s="25" t="s">
        <v>368</v>
      </c>
      <c r="C28" s="25" t="s">
        <v>196</v>
      </c>
      <c r="D28" s="62">
        <v>2.7</v>
      </c>
      <c r="E28" s="25">
        <v>1</v>
      </c>
      <c r="F28" s="25">
        <v>1.1000000000000001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 t="s">
        <v>359</v>
      </c>
      <c r="N28" s="25" t="s">
        <v>358</v>
      </c>
      <c r="O28" s="25" t="s">
        <v>365</v>
      </c>
      <c r="P28" s="25" t="s">
        <v>365</v>
      </c>
      <c r="Q28" s="25" t="s">
        <v>370</v>
      </c>
      <c r="R28" s="34"/>
    </row>
    <row r="29" spans="1:18" ht="51" x14ac:dyDescent="0.25">
      <c r="A29" s="25">
        <f t="shared" si="0"/>
        <v>21</v>
      </c>
      <c r="B29" s="25" t="s">
        <v>366</v>
      </c>
      <c r="C29" s="25" t="s">
        <v>196</v>
      </c>
      <c r="D29" s="62">
        <v>2.7</v>
      </c>
      <c r="E29" s="25">
        <v>1</v>
      </c>
      <c r="F29" s="25">
        <v>1.1000000000000001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 t="s">
        <v>357</v>
      </c>
      <c r="N29" s="25" t="s">
        <v>358</v>
      </c>
      <c r="O29" s="25" t="s">
        <v>365</v>
      </c>
      <c r="P29" s="25" t="s">
        <v>365</v>
      </c>
      <c r="Q29" s="25" t="s">
        <v>367</v>
      </c>
      <c r="R29" s="34"/>
    </row>
    <row r="30" spans="1:18" ht="51" x14ac:dyDescent="0.25">
      <c r="A30" s="25">
        <f t="shared" si="0"/>
        <v>22</v>
      </c>
      <c r="B30" s="25" t="s">
        <v>364</v>
      </c>
      <c r="C30" s="25" t="s">
        <v>196</v>
      </c>
      <c r="D30" s="62">
        <v>2.7</v>
      </c>
      <c r="E30" s="25">
        <v>1</v>
      </c>
      <c r="F30" s="25">
        <v>1.1000000000000001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 t="s">
        <v>357</v>
      </c>
      <c r="N30" s="25" t="s">
        <v>358</v>
      </c>
      <c r="O30" s="25" t="s">
        <v>365</v>
      </c>
      <c r="P30" s="25" t="s">
        <v>365</v>
      </c>
      <c r="Q30" s="25" t="s">
        <v>408</v>
      </c>
      <c r="R30" s="35"/>
    </row>
    <row r="31" spans="1:18" x14ac:dyDescent="0.25">
      <c r="A31" s="25"/>
      <c r="B31" s="33" t="s">
        <v>410</v>
      </c>
      <c r="C31" s="36"/>
      <c r="D31" s="33">
        <f>D32+D33+D34+D35+D36+D37+D38+D39+D40+D41+D42+D43+D44+D45+D46+D47+D48+D49+D50+D51</f>
        <v>237.59999999999997</v>
      </c>
      <c r="E31" s="25">
        <f>E32+E33+E34+E35+E36+E37+E38+E39+E40+E41+E42+E43+E44+E45+E46+E47+E48+E49+E50+E51</f>
        <v>20</v>
      </c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34"/>
    </row>
    <row r="32" spans="1:18" ht="51.75" thickBot="1" x14ac:dyDescent="0.3">
      <c r="A32" s="25">
        <v>1</v>
      </c>
      <c r="B32" s="37" t="s">
        <v>411</v>
      </c>
      <c r="C32" s="25" t="s">
        <v>196</v>
      </c>
      <c r="D32" s="61">
        <v>13.5</v>
      </c>
      <c r="E32" s="25">
        <v>1</v>
      </c>
      <c r="F32" s="25">
        <v>4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 t="s">
        <v>357</v>
      </c>
      <c r="N32" s="25" t="s">
        <v>358</v>
      </c>
      <c r="O32" s="25" t="s">
        <v>412</v>
      </c>
      <c r="P32" s="25" t="s">
        <v>412</v>
      </c>
      <c r="Q32" s="25" t="s">
        <v>413</v>
      </c>
      <c r="R32" s="34"/>
    </row>
    <row r="33" spans="1:18" ht="51.75" thickBot="1" x14ac:dyDescent="0.3">
      <c r="A33" s="26">
        <v>2</v>
      </c>
      <c r="B33" s="37" t="s">
        <v>414</v>
      </c>
      <c r="C33" s="25" t="s">
        <v>196</v>
      </c>
      <c r="D33" s="61">
        <v>13.5</v>
      </c>
      <c r="E33" s="25">
        <v>1</v>
      </c>
      <c r="F33" s="25">
        <v>4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 t="s">
        <v>357</v>
      </c>
      <c r="N33" s="25" t="s">
        <v>358</v>
      </c>
      <c r="O33" s="25" t="s">
        <v>412</v>
      </c>
      <c r="P33" s="25" t="s">
        <v>412</v>
      </c>
      <c r="Q33" s="38" t="s">
        <v>415</v>
      </c>
      <c r="R33" s="34"/>
    </row>
    <row r="34" spans="1:18" ht="51.75" thickBot="1" x14ac:dyDescent="0.3">
      <c r="A34" s="25">
        <v>3</v>
      </c>
      <c r="B34" s="37" t="s">
        <v>416</v>
      </c>
      <c r="C34" s="25" t="s">
        <v>196</v>
      </c>
      <c r="D34" s="61">
        <v>13.5</v>
      </c>
      <c r="E34" s="25">
        <v>1</v>
      </c>
      <c r="F34" s="25">
        <v>4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 t="s">
        <v>357</v>
      </c>
      <c r="N34" s="25" t="s">
        <v>358</v>
      </c>
      <c r="O34" s="25" t="s">
        <v>412</v>
      </c>
      <c r="P34" s="25" t="s">
        <v>412</v>
      </c>
      <c r="Q34" s="38" t="s">
        <v>417</v>
      </c>
      <c r="R34" s="34"/>
    </row>
    <row r="35" spans="1:18" ht="51.75" thickBot="1" x14ac:dyDescent="0.3">
      <c r="A35" s="25">
        <v>4</v>
      </c>
      <c r="B35" s="37" t="s">
        <v>418</v>
      </c>
      <c r="C35" s="25" t="s">
        <v>196</v>
      </c>
      <c r="D35" s="61">
        <v>13.5</v>
      </c>
      <c r="E35" s="25">
        <v>1</v>
      </c>
      <c r="F35" s="25">
        <v>4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 t="s">
        <v>357</v>
      </c>
      <c r="N35" s="25" t="s">
        <v>358</v>
      </c>
      <c r="O35" s="25" t="s">
        <v>412</v>
      </c>
      <c r="P35" s="25" t="s">
        <v>412</v>
      </c>
      <c r="Q35" s="38" t="s">
        <v>419</v>
      </c>
      <c r="R35" s="34"/>
    </row>
    <row r="36" spans="1:18" ht="51.75" thickBot="1" x14ac:dyDescent="0.3">
      <c r="A36" s="25">
        <v>5</v>
      </c>
      <c r="B36" s="37" t="s">
        <v>420</v>
      </c>
      <c r="C36" s="25" t="s">
        <v>196</v>
      </c>
      <c r="D36" s="61">
        <v>13.5</v>
      </c>
      <c r="E36" s="25">
        <v>1</v>
      </c>
      <c r="F36" s="25">
        <v>4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 t="s">
        <v>357</v>
      </c>
      <c r="N36" s="25" t="s">
        <v>358</v>
      </c>
      <c r="O36" s="25" t="s">
        <v>412</v>
      </c>
      <c r="P36" s="25" t="s">
        <v>412</v>
      </c>
      <c r="Q36" s="38" t="s">
        <v>421</v>
      </c>
      <c r="R36" s="34"/>
    </row>
    <row r="37" spans="1:18" ht="51.75" thickBot="1" x14ac:dyDescent="0.3">
      <c r="A37" s="25">
        <v>6</v>
      </c>
      <c r="B37" s="37" t="s">
        <v>422</v>
      </c>
      <c r="C37" s="25" t="s">
        <v>196</v>
      </c>
      <c r="D37" s="61">
        <v>13.5</v>
      </c>
      <c r="E37" s="25">
        <v>1</v>
      </c>
      <c r="F37" s="25">
        <v>4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 t="s">
        <v>357</v>
      </c>
      <c r="N37" s="25" t="s">
        <v>358</v>
      </c>
      <c r="O37" s="25" t="s">
        <v>412</v>
      </c>
      <c r="P37" s="25" t="s">
        <v>412</v>
      </c>
      <c r="Q37" s="39" t="s">
        <v>423</v>
      </c>
      <c r="R37" s="34"/>
    </row>
    <row r="38" spans="1:18" ht="51.75" thickBot="1" x14ac:dyDescent="0.3">
      <c r="A38" s="25">
        <v>7</v>
      </c>
      <c r="B38" s="37" t="s">
        <v>424</v>
      </c>
      <c r="C38" s="25" t="s">
        <v>196</v>
      </c>
      <c r="D38" s="61">
        <v>13.5</v>
      </c>
      <c r="E38" s="25">
        <v>1</v>
      </c>
      <c r="F38" s="25">
        <v>4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 t="s">
        <v>357</v>
      </c>
      <c r="N38" s="25" t="s">
        <v>358</v>
      </c>
      <c r="O38" s="25" t="s">
        <v>412</v>
      </c>
      <c r="P38" s="25" t="s">
        <v>412</v>
      </c>
      <c r="Q38" s="38" t="s">
        <v>425</v>
      </c>
      <c r="R38" s="34"/>
    </row>
    <row r="39" spans="1:18" ht="51.75" thickBot="1" x14ac:dyDescent="0.3">
      <c r="A39" s="25">
        <v>8</v>
      </c>
      <c r="B39" s="37" t="s">
        <v>426</v>
      </c>
      <c r="C39" s="25" t="s">
        <v>196</v>
      </c>
      <c r="D39" s="61">
        <v>13.5</v>
      </c>
      <c r="E39" s="25">
        <v>1</v>
      </c>
      <c r="F39" s="25">
        <v>4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 t="s">
        <v>357</v>
      </c>
      <c r="N39" s="25" t="s">
        <v>358</v>
      </c>
      <c r="O39" s="25" t="s">
        <v>412</v>
      </c>
      <c r="P39" s="25" t="s">
        <v>412</v>
      </c>
      <c r="Q39" s="38" t="s">
        <v>427</v>
      </c>
      <c r="R39" s="34"/>
    </row>
    <row r="40" spans="1:18" ht="51.75" thickBot="1" x14ac:dyDescent="0.3">
      <c r="A40" s="25">
        <v>9</v>
      </c>
      <c r="B40" s="37" t="s">
        <v>428</v>
      </c>
      <c r="C40" s="25" t="s">
        <v>196</v>
      </c>
      <c r="D40" s="61">
        <v>13.5</v>
      </c>
      <c r="E40" s="25">
        <v>1</v>
      </c>
      <c r="F40" s="25">
        <v>4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 t="s">
        <v>357</v>
      </c>
      <c r="N40" s="25" t="s">
        <v>358</v>
      </c>
      <c r="O40" s="25" t="s">
        <v>412</v>
      </c>
      <c r="P40" s="25" t="s">
        <v>412</v>
      </c>
      <c r="Q40" s="39" t="s">
        <v>429</v>
      </c>
      <c r="R40" s="34"/>
    </row>
    <row r="41" spans="1:18" ht="51.75" thickBot="1" x14ac:dyDescent="0.3">
      <c r="A41" s="25">
        <v>10</v>
      </c>
      <c r="B41" s="37" t="s">
        <v>430</v>
      </c>
      <c r="C41" s="25" t="s">
        <v>196</v>
      </c>
      <c r="D41" s="61">
        <v>13.5</v>
      </c>
      <c r="E41" s="25">
        <v>1</v>
      </c>
      <c r="F41" s="25">
        <v>4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 t="s">
        <v>357</v>
      </c>
      <c r="N41" s="25" t="s">
        <v>358</v>
      </c>
      <c r="O41" s="25" t="s">
        <v>412</v>
      </c>
      <c r="P41" s="25" t="s">
        <v>412</v>
      </c>
      <c r="Q41" s="38" t="s">
        <v>431</v>
      </c>
      <c r="R41" s="34"/>
    </row>
    <row r="42" spans="1:18" ht="51.75" thickBot="1" x14ac:dyDescent="0.3">
      <c r="A42" s="25">
        <v>11</v>
      </c>
      <c r="B42" s="37" t="s">
        <v>432</v>
      </c>
      <c r="C42" s="25" t="s">
        <v>196</v>
      </c>
      <c r="D42" s="61">
        <v>13.5</v>
      </c>
      <c r="E42" s="25">
        <v>1</v>
      </c>
      <c r="F42" s="25">
        <v>4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 t="s">
        <v>357</v>
      </c>
      <c r="N42" s="25" t="s">
        <v>358</v>
      </c>
      <c r="O42" s="25" t="s">
        <v>412</v>
      </c>
      <c r="P42" s="25" t="s">
        <v>412</v>
      </c>
      <c r="Q42" s="38" t="s">
        <v>433</v>
      </c>
      <c r="R42" s="34"/>
    </row>
    <row r="43" spans="1:18" ht="51.75" thickBot="1" x14ac:dyDescent="0.3">
      <c r="A43" s="25">
        <v>12</v>
      </c>
      <c r="B43" s="37" t="s">
        <v>434</v>
      </c>
      <c r="C43" s="25" t="s">
        <v>196</v>
      </c>
      <c r="D43" s="61">
        <v>13.5</v>
      </c>
      <c r="E43" s="25">
        <v>1</v>
      </c>
      <c r="F43" s="25">
        <v>4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 t="s">
        <v>359</v>
      </c>
      <c r="N43" s="25" t="s">
        <v>358</v>
      </c>
      <c r="O43" s="25" t="s">
        <v>412</v>
      </c>
      <c r="P43" s="25" t="s">
        <v>412</v>
      </c>
      <c r="Q43" s="38" t="s">
        <v>435</v>
      </c>
      <c r="R43" s="34"/>
    </row>
    <row r="44" spans="1:18" ht="51.75" thickBot="1" x14ac:dyDescent="0.3">
      <c r="A44" s="25">
        <v>13</v>
      </c>
      <c r="B44" s="37" t="s">
        <v>436</v>
      </c>
      <c r="C44" s="25" t="s">
        <v>196</v>
      </c>
      <c r="D44" s="61">
        <v>13.5</v>
      </c>
      <c r="E44" s="25">
        <v>1</v>
      </c>
      <c r="F44" s="25">
        <v>4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 t="s">
        <v>357</v>
      </c>
      <c r="N44" s="25" t="s">
        <v>358</v>
      </c>
      <c r="O44" s="25" t="s">
        <v>412</v>
      </c>
      <c r="P44" s="25" t="s">
        <v>412</v>
      </c>
      <c r="Q44" s="38" t="s">
        <v>437</v>
      </c>
      <c r="R44" s="34"/>
    </row>
    <row r="45" spans="1:18" ht="51.75" thickBot="1" x14ac:dyDescent="0.3">
      <c r="A45" s="25">
        <v>14</v>
      </c>
      <c r="B45" s="37" t="s">
        <v>438</v>
      </c>
      <c r="C45" s="25" t="s">
        <v>196</v>
      </c>
      <c r="D45" s="61">
        <v>2.7</v>
      </c>
      <c r="E45" s="25">
        <v>1</v>
      </c>
      <c r="F45" s="25">
        <v>1.1000000000000001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 t="s">
        <v>359</v>
      </c>
      <c r="N45" s="25" t="s">
        <v>358</v>
      </c>
      <c r="O45" s="25" t="s">
        <v>412</v>
      </c>
      <c r="P45" s="25" t="s">
        <v>412</v>
      </c>
      <c r="Q45" s="38" t="s">
        <v>439</v>
      </c>
      <c r="R45" s="34"/>
    </row>
    <row r="46" spans="1:18" ht="51.75" thickBot="1" x14ac:dyDescent="0.3">
      <c r="A46" s="25">
        <v>15</v>
      </c>
      <c r="B46" s="25" t="s">
        <v>440</v>
      </c>
      <c r="C46" s="25" t="s">
        <v>196</v>
      </c>
      <c r="D46" s="61">
        <v>13.5</v>
      </c>
      <c r="E46" s="25">
        <v>1</v>
      </c>
      <c r="F46" s="25">
        <v>4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 t="s">
        <v>357</v>
      </c>
      <c r="N46" s="25" t="s">
        <v>358</v>
      </c>
      <c r="O46" s="25" t="s">
        <v>412</v>
      </c>
      <c r="P46" s="25" t="s">
        <v>412</v>
      </c>
      <c r="Q46" s="39" t="s">
        <v>441</v>
      </c>
      <c r="R46" s="34"/>
    </row>
    <row r="47" spans="1:18" ht="51.75" thickBot="1" x14ac:dyDescent="0.3">
      <c r="A47" s="25">
        <v>16</v>
      </c>
      <c r="B47" s="25" t="s">
        <v>442</v>
      </c>
      <c r="C47" s="25" t="s">
        <v>196</v>
      </c>
      <c r="D47" s="61">
        <v>13.5</v>
      </c>
      <c r="E47" s="25">
        <v>1</v>
      </c>
      <c r="F47" s="25">
        <v>4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 t="s">
        <v>357</v>
      </c>
      <c r="N47" s="25" t="s">
        <v>358</v>
      </c>
      <c r="O47" s="25" t="s">
        <v>412</v>
      </c>
      <c r="P47" s="25" t="s">
        <v>412</v>
      </c>
      <c r="Q47" s="39" t="s">
        <v>443</v>
      </c>
      <c r="R47" s="34"/>
    </row>
    <row r="48" spans="1:18" ht="51.75" thickBot="1" x14ac:dyDescent="0.3">
      <c r="A48" s="25">
        <v>17</v>
      </c>
      <c r="B48" s="25" t="s">
        <v>444</v>
      </c>
      <c r="C48" s="25" t="s">
        <v>196</v>
      </c>
      <c r="D48" s="61">
        <v>13.5</v>
      </c>
      <c r="E48" s="25">
        <v>1</v>
      </c>
      <c r="F48" s="25">
        <v>4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 t="s">
        <v>357</v>
      </c>
      <c r="N48" s="25" t="s">
        <v>358</v>
      </c>
      <c r="O48" s="25" t="s">
        <v>412</v>
      </c>
      <c r="P48" s="25" t="s">
        <v>412</v>
      </c>
      <c r="Q48" s="39" t="s">
        <v>445</v>
      </c>
      <c r="R48" s="34"/>
    </row>
    <row r="49" spans="1:18" ht="51.75" thickBot="1" x14ac:dyDescent="0.3">
      <c r="A49" s="25">
        <v>18</v>
      </c>
      <c r="B49" s="25" t="s">
        <v>446</v>
      </c>
      <c r="C49" s="25" t="s">
        <v>196</v>
      </c>
      <c r="D49" s="61">
        <v>2.7</v>
      </c>
      <c r="E49" s="25">
        <v>1</v>
      </c>
      <c r="F49" s="25">
        <v>1.1000000000000001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 t="s">
        <v>359</v>
      </c>
      <c r="N49" s="25" t="s">
        <v>358</v>
      </c>
      <c r="O49" s="25" t="s">
        <v>412</v>
      </c>
      <c r="P49" s="25" t="s">
        <v>412</v>
      </c>
      <c r="Q49" s="39" t="s">
        <v>447</v>
      </c>
      <c r="R49" s="34"/>
    </row>
    <row r="50" spans="1:18" ht="51.75" thickBot="1" x14ac:dyDescent="0.3">
      <c r="A50" s="25">
        <v>19</v>
      </c>
      <c r="B50" s="25" t="s">
        <v>448</v>
      </c>
      <c r="C50" s="25" t="s">
        <v>196</v>
      </c>
      <c r="D50" s="61">
        <v>13.5</v>
      </c>
      <c r="E50" s="25">
        <v>1</v>
      </c>
      <c r="F50" s="25">
        <v>4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 t="s">
        <v>357</v>
      </c>
      <c r="N50" s="25" t="s">
        <v>358</v>
      </c>
      <c r="O50" s="25" t="s">
        <v>412</v>
      </c>
      <c r="P50" s="25" t="s">
        <v>412</v>
      </c>
      <c r="Q50" s="39" t="s">
        <v>449</v>
      </c>
      <c r="R50" s="34"/>
    </row>
    <row r="51" spans="1:18" ht="51.75" thickBot="1" x14ac:dyDescent="0.3">
      <c r="A51" s="25">
        <v>20</v>
      </c>
      <c r="B51" s="25" t="s">
        <v>450</v>
      </c>
      <c r="C51" s="25" t="s">
        <v>196</v>
      </c>
      <c r="D51" s="61">
        <v>2.7</v>
      </c>
      <c r="E51" s="25">
        <v>1</v>
      </c>
      <c r="F51" s="25">
        <v>1.1000000000000001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 t="s">
        <v>359</v>
      </c>
      <c r="N51" s="25" t="s">
        <v>358</v>
      </c>
      <c r="O51" s="25" t="s">
        <v>412</v>
      </c>
      <c r="P51" s="25" t="s">
        <v>412</v>
      </c>
      <c r="Q51" s="39" t="s">
        <v>451</v>
      </c>
      <c r="R51" s="34"/>
    </row>
    <row r="52" spans="1:18" x14ac:dyDescent="0.25">
      <c r="A52" s="25"/>
      <c r="B52" s="33" t="s">
        <v>452</v>
      </c>
      <c r="C52" s="36"/>
      <c r="D52" s="33">
        <f>D53+D54+D55+D56+D57+D58+D59+D60+D61+D62+D63+D64+D65+D66+D67+D68+D69+D70+D71+D72+D73+D74+D75+D76+D77+D78+D79+D80+D81+D82+D83+D84</f>
        <v>118.80000000000005</v>
      </c>
      <c r="E52" s="33">
        <f>E53+E54+E55+E56+E57+E58+E59+E60+E61+E62+E63+E64+E65+E66+E67+E68+E69+E70+E71+E72+E73+E74+E75+E76+E77+E78+E79+E80+E81+E82+E83+E84</f>
        <v>32</v>
      </c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34"/>
    </row>
    <row r="53" spans="1:18" ht="25.5" x14ac:dyDescent="0.25">
      <c r="A53" s="12">
        <v>1</v>
      </c>
      <c r="B53" s="12" t="s">
        <v>453</v>
      </c>
      <c r="C53" s="25" t="s">
        <v>196</v>
      </c>
      <c r="D53" s="62">
        <v>2.7</v>
      </c>
      <c r="E53" s="25">
        <v>1</v>
      </c>
      <c r="F53" s="12">
        <v>1.1000000000000001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12" t="s">
        <v>359</v>
      </c>
      <c r="N53" s="12" t="s">
        <v>358</v>
      </c>
      <c r="O53" s="12" t="s">
        <v>454</v>
      </c>
      <c r="P53" s="12" t="s">
        <v>454</v>
      </c>
      <c r="Q53" s="12" t="s">
        <v>455</v>
      </c>
      <c r="R53" s="34"/>
    </row>
    <row r="54" spans="1:18" ht="25.5" x14ac:dyDescent="0.25">
      <c r="A54" s="12">
        <v>2</v>
      </c>
      <c r="B54" s="12" t="s">
        <v>456</v>
      </c>
      <c r="C54" s="25" t="s">
        <v>196</v>
      </c>
      <c r="D54" s="62">
        <v>2.7</v>
      </c>
      <c r="E54" s="25">
        <v>1</v>
      </c>
      <c r="F54" s="12">
        <v>1.1000000000000001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12" t="s">
        <v>359</v>
      </c>
      <c r="N54" s="12" t="s">
        <v>358</v>
      </c>
      <c r="O54" s="12" t="s">
        <v>454</v>
      </c>
      <c r="P54" s="12" t="s">
        <v>454</v>
      </c>
      <c r="Q54" s="12" t="s">
        <v>457</v>
      </c>
      <c r="R54" s="34"/>
    </row>
    <row r="55" spans="1:18" ht="25.5" x14ac:dyDescent="0.25">
      <c r="A55" s="12">
        <v>3</v>
      </c>
      <c r="B55" s="12" t="s">
        <v>458</v>
      </c>
      <c r="C55" s="25" t="s">
        <v>196</v>
      </c>
      <c r="D55" s="62">
        <v>2.7</v>
      </c>
      <c r="E55" s="25">
        <v>1</v>
      </c>
      <c r="F55" s="12">
        <v>1.1000000000000001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12" t="s">
        <v>359</v>
      </c>
      <c r="N55" s="12" t="s">
        <v>383</v>
      </c>
      <c r="O55" s="12" t="s">
        <v>454</v>
      </c>
      <c r="P55" s="12" t="s">
        <v>454</v>
      </c>
      <c r="Q55" s="12" t="s">
        <v>459</v>
      </c>
      <c r="R55" s="34"/>
    </row>
    <row r="56" spans="1:18" ht="25.5" x14ac:dyDescent="0.25">
      <c r="A56" s="12">
        <v>4</v>
      </c>
      <c r="B56" s="12" t="s">
        <v>460</v>
      </c>
      <c r="C56" s="25" t="s">
        <v>196</v>
      </c>
      <c r="D56" s="62">
        <v>2.7</v>
      </c>
      <c r="E56" s="25">
        <v>1</v>
      </c>
      <c r="F56" s="12">
        <v>1.1000000000000001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12" t="s">
        <v>359</v>
      </c>
      <c r="N56" s="12" t="s">
        <v>358</v>
      </c>
      <c r="O56" s="12" t="s">
        <v>454</v>
      </c>
      <c r="P56" s="12" t="s">
        <v>454</v>
      </c>
      <c r="Q56" s="12" t="s">
        <v>461</v>
      </c>
      <c r="R56" s="34"/>
    </row>
    <row r="57" spans="1:18" ht="25.5" x14ac:dyDescent="0.25">
      <c r="A57" s="12">
        <v>5</v>
      </c>
      <c r="B57" s="12" t="s">
        <v>462</v>
      </c>
      <c r="C57" s="25" t="s">
        <v>196</v>
      </c>
      <c r="D57" s="62">
        <v>2.7</v>
      </c>
      <c r="E57" s="25">
        <v>1</v>
      </c>
      <c r="F57" s="12">
        <v>1.1000000000000001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12" t="s">
        <v>359</v>
      </c>
      <c r="N57" s="12" t="s">
        <v>358</v>
      </c>
      <c r="O57" s="12" t="s">
        <v>454</v>
      </c>
      <c r="P57" s="12" t="s">
        <v>454</v>
      </c>
      <c r="Q57" s="12" t="s">
        <v>463</v>
      </c>
      <c r="R57" s="34"/>
    </row>
    <row r="58" spans="1:18" ht="25.5" x14ac:dyDescent="0.25">
      <c r="A58" s="12">
        <v>6</v>
      </c>
      <c r="B58" s="12" t="s">
        <v>464</v>
      </c>
      <c r="C58" s="25" t="s">
        <v>196</v>
      </c>
      <c r="D58" s="62">
        <v>2.7</v>
      </c>
      <c r="E58" s="25">
        <v>1</v>
      </c>
      <c r="F58" s="12">
        <v>1.1000000000000001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12" t="s">
        <v>359</v>
      </c>
      <c r="N58" s="12" t="s">
        <v>358</v>
      </c>
      <c r="O58" s="12" t="s">
        <v>454</v>
      </c>
      <c r="P58" s="12" t="s">
        <v>454</v>
      </c>
      <c r="Q58" s="12" t="s">
        <v>465</v>
      </c>
      <c r="R58" s="34"/>
    </row>
    <row r="59" spans="1:18" ht="25.5" x14ac:dyDescent="0.25">
      <c r="A59" s="12">
        <v>7</v>
      </c>
      <c r="B59" s="12" t="s">
        <v>466</v>
      </c>
      <c r="C59" s="25" t="s">
        <v>196</v>
      </c>
      <c r="D59" s="62">
        <v>2.7</v>
      </c>
      <c r="E59" s="25">
        <v>1</v>
      </c>
      <c r="F59" s="12">
        <v>1.1000000000000001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12" t="s">
        <v>359</v>
      </c>
      <c r="N59" s="12" t="s">
        <v>358</v>
      </c>
      <c r="O59" s="12" t="s">
        <v>454</v>
      </c>
      <c r="P59" s="12" t="s">
        <v>454</v>
      </c>
      <c r="Q59" s="12" t="s">
        <v>467</v>
      </c>
      <c r="R59" s="34"/>
    </row>
    <row r="60" spans="1:18" ht="25.5" x14ac:dyDescent="0.25">
      <c r="A60" s="12">
        <v>8</v>
      </c>
      <c r="B60" s="12" t="s">
        <v>468</v>
      </c>
      <c r="C60" s="25" t="s">
        <v>196</v>
      </c>
      <c r="D60" s="61">
        <v>13.5</v>
      </c>
      <c r="E60" s="25">
        <v>1</v>
      </c>
      <c r="F60" s="12">
        <v>4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12" t="s">
        <v>357</v>
      </c>
      <c r="N60" s="12" t="s">
        <v>383</v>
      </c>
      <c r="O60" s="12" t="s">
        <v>454</v>
      </c>
      <c r="P60" s="12" t="s">
        <v>454</v>
      </c>
      <c r="Q60" s="12" t="s">
        <v>469</v>
      </c>
      <c r="R60" s="34"/>
    </row>
    <row r="61" spans="1:18" ht="25.5" x14ac:dyDescent="0.25">
      <c r="A61" s="12">
        <v>9</v>
      </c>
      <c r="B61" s="12" t="s">
        <v>470</v>
      </c>
      <c r="C61" s="25" t="s">
        <v>196</v>
      </c>
      <c r="D61" s="62">
        <v>2.7</v>
      </c>
      <c r="E61" s="25">
        <v>1</v>
      </c>
      <c r="F61" s="12">
        <v>1.1000000000000001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12" t="s">
        <v>359</v>
      </c>
      <c r="N61" s="12" t="s">
        <v>358</v>
      </c>
      <c r="O61" s="12" t="s">
        <v>454</v>
      </c>
      <c r="P61" s="12" t="s">
        <v>454</v>
      </c>
      <c r="Q61" s="12" t="s">
        <v>471</v>
      </c>
      <c r="R61" s="34"/>
    </row>
    <row r="62" spans="1:18" ht="25.5" x14ac:dyDescent="0.25">
      <c r="A62" s="12">
        <v>10</v>
      </c>
      <c r="B62" s="12" t="s">
        <v>472</v>
      </c>
      <c r="C62" s="25" t="s">
        <v>196</v>
      </c>
      <c r="D62" s="61">
        <v>13.5</v>
      </c>
      <c r="E62" s="25">
        <v>1</v>
      </c>
      <c r="F62" s="12">
        <v>4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12" t="s">
        <v>357</v>
      </c>
      <c r="N62" s="12" t="s">
        <v>383</v>
      </c>
      <c r="O62" s="12" t="s">
        <v>454</v>
      </c>
      <c r="P62" s="12" t="s">
        <v>454</v>
      </c>
      <c r="Q62" s="12" t="s">
        <v>473</v>
      </c>
      <c r="R62" s="34"/>
    </row>
    <row r="63" spans="1:18" ht="25.5" x14ac:dyDescent="0.25">
      <c r="A63" s="12">
        <v>11</v>
      </c>
      <c r="B63" s="12" t="s">
        <v>474</v>
      </c>
      <c r="C63" s="25" t="s">
        <v>196</v>
      </c>
      <c r="D63" s="62">
        <v>2.7</v>
      </c>
      <c r="E63" s="25">
        <v>1</v>
      </c>
      <c r="F63" s="12">
        <v>1.1000000000000001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12" t="s">
        <v>359</v>
      </c>
      <c r="N63" s="12" t="s">
        <v>358</v>
      </c>
      <c r="O63" s="12" t="s">
        <v>454</v>
      </c>
      <c r="P63" s="12" t="s">
        <v>454</v>
      </c>
      <c r="Q63" s="12" t="s">
        <v>475</v>
      </c>
      <c r="R63" s="34"/>
    </row>
    <row r="64" spans="1:18" ht="25.5" x14ac:dyDescent="0.25">
      <c r="A64" s="12">
        <v>12</v>
      </c>
      <c r="B64" s="12" t="s">
        <v>476</v>
      </c>
      <c r="C64" s="25" t="s">
        <v>196</v>
      </c>
      <c r="D64" s="62">
        <v>2.7</v>
      </c>
      <c r="E64" s="25">
        <v>1</v>
      </c>
      <c r="F64" s="12">
        <v>1.1000000000000001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12" t="s">
        <v>357</v>
      </c>
      <c r="N64" s="12" t="s">
        <v>358</v>
      </c>
      <c r="O64" s="12" t="s">
        <v>454</v>
      </c>
      <c r="P64" s="12" t="s">
        <v>454</v>
      </c>
      <c r="Q64" s="12" t="s">
        <v>477</v>
      </c>
      <c r="R64" s="34"/>
    </row>
    <row r="65" spans="1:18" ht="25.5" x14ac:dyDescent="0.25">
      <c r="A65" s="12">
        <v>13</v>
      </c>
      <c r="B65" s="12" t="s">
        <v>478</v>
      </c>
      <c r="C65" s="25" t="s">
        <v>196</v>
      </c>
      <c r="D65" s="62">
        <v>2.7</v>
      </c>
      <c r="E65" s="25">
        <v>1</v>
      </c>
      <c r="F65" s="12">
        <v>1.1000000000000001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12" t="s">
        <v>359</v>
      </c>
      <c r="N65" s="12" t="s">
        <v>358</v>
      </c>
      <c r="O65" s="12" t="s">
        <v>454</v>
      </c>
      <c r="P65" s="12" t="s">
        <v>454</v>
      </c>
      <c r="Q65" s="12" t="s">
        <v>479</v>
      </c>
      <c r="R65" s="34"/>
    </row>
    <row r="66" spans="1:18" ht="25.5" x14ac:dyDescent="0.25">
      <c r="A66" s="12">
        <v>14</v>
      </c>
      <c r="B66" s="12" t="s">
        <v>480</v>
      </c>
      <c r="C66" s="25" t="s">
        <v>196</v>
      </c>
      <c r="D66" s="62">
        <v>2.7</v>
      </c>
      <c r="E66" s="25">
        <v>1</v>
      </c>
      <c r="F66" s="12">
        <v>1.1000000000000001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12" t="s">
        <v>359</v>
      </c>
      <c r="N66" s="12" t="s">
        <v>358</v>
      </c>
      <c r="O66" s="12" t="s">
        <v>454</v>
      </c>
      <c r="P66" s="12" t="s">
        <v>454</v>
      </c>
      <c r="Q66" s="12" t="s">
        <v>481</v>
      </c>
      <c r="R66" s="34"/>
    </row>
    <row r="67" spans="1:18" ht="25.5" x14ac:dyDescent="0.25">
      <c r="A67" s="12">
        <v>15</v>
      </c>
      <c r="B67" s="12" t="s">
        <v>482</v>
      </c>
      <c r="C67" s="25" t="s">
        <v>196</v>
      </c>
      <c r="D67" s="62">
        <v>2.7</v>
      </c>
      <c r="E67" s="25">
        <v>1</v>
      </c>
      <c r="F67" s="12">
        <v>1.1000000000000001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12" t="s">
        <v>359</v>
      </c>
      <c r="N67" s="12" t="s">
        <v>358</v>
      </c>
      <c r="O67" s="12" t="s">
        <v>454</v>
      </c>
      <c r="P67" s="12" t="s">
        <v>454</v>
      </c>
      <c r="Q67" s="12" t="s">
        <v>483</v>
      </c>
      <c r="R67" s="34"/>
    </row>
    <row r="68" spans="1:18" ht="25.5" x14ac:dyDescent="0.25">
      <c r="A68" s="12">
        <v>16</v>
      </c>
      <c r="B68" s="12" t="s">
        <v>484</v>
      </c>
      <c r="C68" s="25" t="s">
        <v>196</v>
      </c>
      <c r="D68" s="62">
        <v>2.7</v>
      </c>
      <c r="E68" s="25">
        <v>1</v>
      </c>
      <c r="F68" s="12">
        <v>1.1000000000000001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12" t="s">
        <v>357</v>
      </c>
      <c r="N68" s="12" t="s">
        <v>358</v>
      </c>
      <c r="O68" s="12" t="s">
        <v>454</v>
      </c>
      <c r="P68" s="12" t="s">
        <v>454</v>
      </c>
      <c r="Q68" s="12" t="s">
        <v>485</v>
      </c>
      <c r="R68" s="34"/>
    </row>
    <row r="69" spans="1:18" ht="25.5" x14ac:dyDescent="0.25">
      <c r="A69" s="12">
        <v>17</v>
      </c>
      <c r="B69" s="12" t="s">
        <v>486</v>
      </c>
      <c r="C69" s="25" t="s">
        <v>196</v>
      </c>
      <c r="D69" s="62">
        <v>2.7</v>
      </c>
      <c r="E69" s="25">
        <v>1</v>
      </c>
      <c r="F69" s="12">
        <v>1.1000000000000001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12" t="s">
        <v>359</v>
      </c>
      <c r="N69" s="12" t="s">
        <v>383</v>
      </c>
      <c r="O69" s="12" t="s">
        <v>454</v>
      </c>
      <c r="P69" s="12" t="s">
        <v>454</v>
      </c>
      <c r="Q69" s="12" t="s">
        <v>487</v>
      </c>
      <c r="R69" s="34"/>
    </row>
    <row r="70" spans="1:18" ht="25.5" x14ac:dyDescent="0.25">
      <c r="A70" s="12">
        <v>18</v>
      </c>
      <c r="B70" s="12" t="s">
        <v>488</v>
      </c>
      <c r="C70" s="25" t="s">
        <v>196</v>
      </c>
      <c r="D70" s="62">
        <v>2.7</v>
      </c>
      <c r="E70" s="25">
        <v>1</v>
      </c>
      <c r="F70" s="12">
        <v>1.1000000000000001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12" t="s">
        <v>359</v>
      </c>
      <c r="N70" s="12" t="s">
        <v>383</v>
      </c>
      <c r="O70" s="12" t="s">
        <v>454</v>
      </c>
      <c r="P70" s="12" t="s">
        <v>454</v>
      </c>
      <c r="Q70" s="12" t="s">
        <v>489</v>
      </c>
      <c r="R70" s="34"/>
    </row>
    <row r="71" spans="1:18" ht="25.5" x14ac:dyDescent="0.25">
      <c r="A71" s="12">
        <v>19</v>
      </c>
      <c r="B71" s="12" t="s">
        <v>490</v>
      </c>
      <c r="C71" s="25" t="s">
        <v>196</v>
      </c>
      <c r="D71" s="61">
        <v>13.5</v>
      </c>
      <c r="E71" s="25">
        <v>1</v>
      </c>
      <c r="F71" s="12">
        <v>4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12" t="s">
        <v>357</v>
      </c>
      <c r="N71" s="12" t="s">
        <v>358</v>
      </c>
      <c r="O71" s="12" t="s">
        <v>454</v>
      </c>
      <c r="P71" s="12" t="s">
        <v>454</v>
      </c>
      <c r="Q71" s="12" t="s">
        <v>491</v>
      </c>
      <c r="R71" s="34"/>
    </row>
    <row r="72" spans="1:18" ht="25.5" x14ac:dyDescent="0.25">
      <c r="A72" s="12">
        <v>20</v>
      </c>
      <c r="B72" s="12" t="s">
        <v>492</v>
      </c>
      <c r="C72" s="25" t="s">
        <v>196</v>
      </c>
      <c r="D72" s="62">
        <v>2.7</v>
      </c>
      <c r="E72" s="25">
        <v>1</v>
      </c>
      <c r="F72" s="12">
        <v>1.1000000000000001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12" t="s">
        <v>359</v>
      </c>
      <c r="N72" s="12" t="s">
        <v>358</v>
      </c>
      <c r="O72" s="12" t="s">
        <v>454</v>
      </c>
      <c r="P72" s="12" t="s">
        <v>454</v>
      </c>
      <c r="Q72" s="12" t="s">
        <v>493</v>
      </c>
      <c r="R72" s="34"/>
    </row>
    <row r="73" spans="1:18" ht="25.5" x14ac:dyDescent="0.25">
      <c r="A73" s="12">
        <v>21</v>
      </c>
      <c r="B73" s="12" t="s">
        <v>494</v>
      </c>
      <c r="C73" s="25" t="s">
        <v>196</v>
      </c>
      <c r="D73" s="62">
        <v>2.7</v>
      </c>
      <c r="E73" s="25">
        <v>1</v>
      </c>
      <c r="F73" s="12">
        <v>1.1000000000000001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12" t="s">
        <v>359</v>
      </c>
      <c r="N73" s="12" t="s">
        <v>358</v>
      </c>
      <c r="O73" s="12" t="s">
        <v>454</v>
      </c>
      <c r="P73" s="12" t="s">
        <v>454</v>
      </c>
      <c r="Q73" s="12" t="s">
        <v>495</v>
      </c>
      <c r="R73" s="34"/>
    </row>
    <row r="74" spans="1:18" ht="25.5" x14ac:dyDescent="0.25">
      <c r="A74" s="12">
        <v>22</v>
      </c>
      <c r="B74" s="12" t="s">
        <v>496</v>
      </c>
      <c r="C74" s="25" t="s">
        <v>196</v>
      </c>
      <c r="D74" s="62">
        <v>2.7</v>
      </c>
      <c r="E74" s="25">
        <v>1</v>
      </c>
      <c r="F74" s="12">
        <v>1.1000000000000001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12" t="s">
        <v>359</v>
      </c>
      <c r="N74" s="12" t="s">
        <v>358</v>
      </c>
      <c r="O74" s="12" t="s">
        <v>454</v>
      </c>
      <c r="P74" s="12" t="s">
        <v>454</v>
      </c>
      <c r="Q74" s="12" t="s">
        <v>497</v>
      </c>
      <c r="R74" s="34"/>
    </row>
    <row r="75" spans="1:18" ht="25.5" x14ac:dyDescent="0.25">
      <c r="A75" s="12">
        <v>23</v>
      </c>
      <c r="B75" s="12" t="s">
        <v>498</v>
      </c>
      <c r="C75" s="25" t="s">
        <v>196</v>
      </c>
      <c r="D75" s="62">
        <v>2.7</v>
      </c>
      <c r="E75" s="25">
        <v>1</v>
      </c>
      <c r="F75" s="12">
        <v>1.1000000000000001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12" t="s">
        <v>359</v>
      </c>
      <c r="N75" s="12" t="s">
        <v>358</v>
      </c>
      <c r="O75" s="12" t="s">
        <v>454</v>
      </c>
      <c r="P75" s="12" t="s">
        <v>454</v>
      </c>
      <c r="Q75" s="12" t="s">
        <v>499</v>
      </c>
      <c r="R75" s="34"/>
    </row>
    <row r="76" spans="1:18" ht="25.5" x14ac:dyDescent="0.25">
      <c r="A76" s="12">
        <v>24</v>
      </c>
      <c r="B76" s="12" t="s">
        <v>500</v>
      </c>
      <c r="C76" s="25" t="s">
        <v>196</v>
      </c>
      <c r="D76" s="62">
        <v>2.7</v>
      </c>
      <c r="E76" s="25">
        <v>1</v>
      </c>
      <c r="F76" s="12">
        <v>1.1000000000000001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12" t="s">
        <v>359</v>
      </c>
      <c r="N76" s="12" t="s">
        <v>358</v>
      </c>
      <c r="O76" s="12" t="s">
        <v>454</v>
      </c>
      <c r="P76" s="12" t="s">
        <v>454</v>
      </c>
      <c r="Q76" s="12" t="s">
        <v>501</v>
      </c>
      <c r="R76" s="34"/>
    </row>
    <row r="77" spans="1:18" ht="25.5" x14ac:dyDescent="0.25">
      <c r="A77" s="12">
        <v>25</v>
      </c>
      <c r="B77" s="12" t="s">
        <v>502</v>
      </c>
      <c r="C77" s="25" t="s">
        <v>196</v>
      </c>
      <c r="D77" s="62">
        <v>2.7</v>
      </c>
      <c r="E77" s="25">
        <v>1</v>
      </c>
      <c r="F77" s="12">
        <v>1.1000000000000001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12" t="s">
        <v>357</v>
      </c>
      <c r="N77" s="12" t="s">
        <v>358</v>
      </c>
      <c r="O77" s="12" t="s">
        <v>454</v>
      </c>
      <c r="P77" s="12" t="s">
        <v>454</v>
      </c>
      <c r="Q77" s="12" t="s">
        <v>503</v>
      </c>
      <c r="R77" s="34"/>
    </row>
    <row r="78" spans="1:18" ht="25.5" x14ac:dyDescent="0.25">
      <c r="A78" s="12">
        <v>26</v>
      </c>
      <c r="B78" s="12" t="s">
        <v>504</v>
      </c>
      <c r="C78" s="25" t="s">
        <v>196</v>
      </c>
      <c r="D78" s="62">
        <v>2.7</v>
      </c>
      <c r="E78" s="25">
        <v>1</v>
      </c>
      <c r="F78" s="12">
        <v>1.1000000000000001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12" t="s">
        <v>359</v>
      </c>
      <c r="N78" s="12" t="s">
        <v>358</v>
      </c>
      <c r="O78" s="12" t="s">
        <v>454</v>
      </c>
      <c r="P78" s="12" t="s">
        <v>454</v>
      </c>
      <c r="Q78" s="12" t="s">
        <v>505</v>
      </c>
      <c r="R78" s="34"/>
    </row>
    <row r="79" spans="1:18" ht="25.5" x14ac:dyDescent="0.25">
      <c r="A79" s="12">
        <v>27</v>
      </c>
      <c r="B79" s="12" t="s">
        <v>506</v>
      </c>
      <c r="C79" s="25" t="s">
        <v>196</v>
      </c>
      <c r="D79" s="62">
        <v>2.7</v>
      </c>
      <c r="E79" s="25">
        <v>1</v>
      </c>
      <c r="F79" s="12">
        <v>1.1000000000000001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12" t="s">
        <v>359</v>
      </c>
      <c r="N79" s="12" t="s">
        <v>358</v>
      </c>
      <c r="O79" s="12" t="s">
        <v>454</v>
      </c>
      <c r="P79" s="12" t="s">
        <v>454</v>
      </c>
      <c r="Q79" s="12" t="s">
        <v>507</v>
      </c>
      <c r="R79" s="34"/>
    </row>
    <row r="80" spans="1:18" ht="25.5" x14ac:dyDescent="0.25">
      <c r="A80" s="12">
        <v>28</v>
      </c>
      <c r="B80" s="12" t="s">
        <v>508</v>
      </c>
      <c r="C80" s="25" t="s">
        <v>196</v>
      </c>
      <c r="D80" s="62">
        <v>2.7</v>
      </c>
      <c r="E80" s="25">
        <v>1</v>
      </c>
      <c r="F80" s="12">
        <v>1.1000000000000001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12" t="s">
        <v>359</v>
      </c>
      <c r="N80" s="12" t="s">
        <v>383</v>
      </c>
      <c r="O80" s="12" t="s">
        <v>454</v>
      </c>
      <c r="P80" s="12" t="s">
        <v>454</v>
      </c>
      <c r="Q80" s="12" t="s">
        <v>509</v>
      </c>
      <c r="R80" s="34"/>
    </row>
    <row r="81" spans="1:18" ht="25.5" x14ac:dyDescent="0.25">
      <c r="A81" s="12">
        <v>29</v>
      </c>
      <c r="B81" s="12" t="s">
        <v>510</v>
      </c>
      <c r="C81" s="25" t="s">
        <v>196</v>
      </c>
      <c r="D81" s="62">
        <v>2.7</v>
      </c>
      <c r="E81" s="25">
        <v>1</v>
      </c>
      <c r="F81" s="12">
        <v>1.1000000000000001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12" t="s">
        <v>359</v>
      </c>
      <c r="N81" s="12" t="s">
        <v>358</v>
      </c>
      <c r="O81" s="12" t="s">
        <v>454</v>
      </c>
      <c r="P81" s="12" t="s">
        <v>454</v>
      </c>
      <c r="Q81" s="12" t="s">
        <v>511</v>
      </c>
      <c r="R81" s="34"/>
    </row>
    <row r="82" spans="1:18" ht="25.5" x14ac:dyDescent="0.25">
      <c r="A82" s="12">
        <v>30</v>
      </c>
      <c r="B82" s="12" t="s">
        <v>512</v>
      </c>
      <c r="C82" s="25" t="s">
        <v>196</v>
      </c>
      <c r="D82" s="62">
        <v>2.7</v>
      </c>
      <c r="E82" s="25">
        <v>1</v>
      </c>
      <c r="F82" s="12">
        <v>1.1000000000000001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12" t="s">
        <v>359</v>
      </c>
      <c r="N82" s="12" t="s">
        <v>383</v>
      </c>
      <c r="O82" s="12" t="s">
        <v>454</v>
      </c>
      <c r="P82" s="12" t="s">
        <v>454</v>
      </c>
      <c r="Q82" s="12" t="s">
        <v>513</v>
      </c>
      <c r="R82" s="34"/>
    </row>
    <row r="83" spans="1:18" ht="25.5" x14ac:dyDescent="0.25">
      <c r="A83" s="12">
        <v>31</v>
      </c>
      <c r="B83" s="12" t="s">
        <v>514</v>
      </c>
      <c r="C83" s="25" t="s">
        <v>196</v>
      </c>
      <c r="D83" s="62">
        <v>2.7</v>
      </c>
      <c r="E83" s="25">
        <v>1</v>
      </c>
      <c r="F83" s="12">
        <v>1.1000000000000001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12" t="s">
        <v>357</v>
      </c>
      <c r="N83" s="12" t="s">
        <v>358</v>
      </c>
      <c r="O83" s="12" t="s">
        <v>454</v>
      </c>
      <c r="P83" s="12" t="s">
        <v>454</v>
      </c>
      <c r="Q83" s="12" t="s">
        <v>515</v>
      </c>
      <c r="R83" s="34"/>
    </row>
    <row r="84" spans="1:18" ht="25.5" x14ac:dyDescent="0.25">
      <c r="A84" s="12">
        <v>32</v>
      </c>
      <c r="B84" s="12" t="s">
        <v>516</v>
      </c>
      <c r="C84" s="25" t="s">
        <v>196</v>
      </c>
      <c r="D84" s="62">
        <v>2.7</v>
      </c>
      <c r="E84" s="25">
        <v>1</v>
      </c>
      <c r="F84" s="12">
        <v>1.1000000000000001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12" t="s">
        <v>357</v>
      </c>
      <c r="N84" s="12" t="s">
        <v>358</v>
      </c>
      <c r="O84" s="12" t="s">
        <v>454</v>
      </c>
      <c r="P84" s="12" t="s">
        <v>454</v>
      </c>
      <c r="Q84" s="12" t="s">
        <v>517</v>
      </c>
      <c r="R84" s="34"/>
    </row>
    <row r="85" spans="1:18" x14ac:dyDescent="0.25">
      <c r="A85" s="25"/>
      <c r="B85" s="33" t="s">
        <v>518</v>
      </c>
      <c r="C85" s="36"/>
      <c r="D85" s="33">
        <f>D86+D87+D88+D89+D90+D91+D92+D93+D94+D95+D96+D97+D98+D99+D100+D101+D102+D103+D104+D105+D106+D107+D108+D109+D110+D111+D112+D113+D114+D115+D116+D117+D118+D119+D120+D121+D122</f>
        <v>261.89999999999986</v>
      </c>
      <c r="E85" s="33">
        <f>E86+E87+E88+E89+E90+E91+E92+E93+E94+E95+E96+E97+E98+E99+E100+E101+E102+E103+E104+E105+E106+E107+E108+E109+E110+E111+E112+E113+E114+E115+E116+E117+E118+E119+E120+E121+E122</f>
        <v>37</v>
      </c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34"/>
    </row>
    <row r="86" spans="1:18" ht="51" x14ac:dyDescent="0.25">
      <c r="A86" s="30">
        <v>1</v>
      </c>
      <c r="B86" s="40" t="s">
        <v>519</v>
      </c>
      <c r="C86" s="25" t="s">
        <v>196</v>
      </c>
      <c r="D86" s="62">
        <v>2.7</v>
      </c>
      <c r="E86" s="41">
        <v>1</v>
      </c>
      <c r="F86" s="41">
        <v>1.1000000000000001</v>
      </c>
      <c r="G86" s="41">
        <v>0</v>
      </c>
      <c r="H86" s="41">
        <v>0</v>
      </c>
      <c r="I86" s="41">
        <v>0</v>
      </c>
      <c r="J86" s="41">
        <v>0</v>
      </c>
      <c r="K86" s="41">
        <v>0</v>
      </c>
      <c r="L86" s="41">
        <v>0</v>
      </c>
      <c r="M86" s="41" t="s">
        <v>359</v>
      </c>
      <c r="N86" s="41" t="s">
        <v>358</v>
      </c>
      <c r="O86" s="41" t="s">
        <v>520</v>
      </c>
      <c r="P86" s="41" t="s">
        <v>520</v>
      </c>
      <c r="Q86" s="41" t="s">
        <v>197</v>
      </c>
      <c r="R86" s="34"/>
    </row>
    <row r="87" spans="1:18" ht="51" x14ac:dyDescent="0.25">
      <c r="A87" s="30">
        <v>2</v>
      </c>
      <c r="B87" s="40" t="s">
        <v>521</v>
      </c>
      <c r="C87" s="25" t="s">
        <v>196</v>
      </c>
      <c r="D87" s="61">
        <v>13.5</v>
      </c>
      <c r="E87" s="41">
        <f>SUBTOTAL(109,E86)</f>
        <v>1</v>
      </c>
      <c r="F87" s="41">
        <v>4</v>
      </c>
      <c r="G87" s="41">
        <v>0</v>
      </c>
      <c r="H87" s="41">
        <v>0</v>
      </c>
      <c r="I87" s="41">
        <v>0</v>
      </c>
      <c r="J87" s="41">
        <v>0</v>
      </c>
      <c r="K87" s="41">
        <v>0</v>
      </c>
      <c r="L87" s="41">
        <v>0</v>
      </c>
      <c r="M87" s="41" t="s">
        <v>357</v>
      </c>
      <c r="N87" s="41" t="s">
        <v>358</v>
      </c>
      <c r="O87" s="41" t="s">
        <v>520</v>
      </c>
      <c r="P87" s="41" t="s">
        <v>520</v>
      </c>
      <c r="Q87" s="41" t="s">
        <v>198</v>
      </c>
      <c r="R87" s="34"/>
    </row>
    <row r="88" spans="1:18" ht="51" x14ac:dyDescent="0.25">
      <c r="A88" s="30">
        <v>3</v>
      </c>
      <c r="B88" s="40" t="s">
        <v>522</v>
      </c>
      <c r="C88" s="25" t="s">
        <v>196</v>
      </c>
      <c r="D88" s="61">
        <v>13.5</v>
      </c>
      <c r="E88" s="41">
        <v>1</v>
      </c>
      <c r="F88" s="41">
        <v>4</v>
      </c>
      <c r="G88" s="41">
        <v>0</v>
      </c>
      <c r="H88" s="41">
        <v>0</v>
      </c>
      <c r="I88" s="41">
        <v>0</v>
      </c>
      <c r="J88" s="41">
        <v>0</v>
      </c>
      <c r="K88" s="41">
        <v>0</v>
      </c>
      <c r="L88" s="41">
        <v>0</v>
      </c>
      <c r="M88" s="41" t="s">
        <v>357</v>
      </c>
      <c r="N88" s="41" t="s">
        <v>358</v>
      </c>
      <c r="O88" s="41" t="s">
        <v>520</v>
      </c>
      <c r="P88" s="41" t="s">
        <v>520</v>
      </c>
      <c r="Q88" s="41" t="s">
        <v>199</v>
      </c>
      <c r="R88" s="34"/>
    </row>
    <row r="89" spans="1:18" ht="51" x14ac:dyDescent="0.25">
      <c r="A89" s="30">
        <v>4</v>
      </c>
      <c r="B89" s="42" t="s">
        <v>523</v>
      </c>
      <c r="C89" s="25" t="s">
        <v>196</v>
      </c>
      <c r="D89" s="62">
        <v>2.7</v>
      </c>
      <c r="E89" s="41">
        <v>1</v>
      </c>
      <c r="F89" s="41">
        <v>1.1000000000000001</v>
      </c>
      <c r="G89" s="41">
        <v>0</v>
      </c>
      <c r="H89" s="41">
        <v>0</v>
      </c>
      <c r="I89" s="41">
        <v>0</v>
      </c>
      <c r="J89" s="41">
        <v>0</v>
      </c>
      <c r="K89" s="41">
        <v>0</v>
      </c>
      <c r="L89" s="41">
        <v>0</v>
      </c>
      <c r="M89" s="41" t="s">
        <v>359</v>
      </c>
      <c r="N89" s="41" t="s">
        <v>383</v>
      </c>
      <c r="O89" s="41" t="s">
        <v>520</v>
      </c>
      <c r="P89" s="41" t="s">
        <v>520</v>
      </c>
      <c r="Q89" s="41" t="s">
        <v>200</v>
      </c>
      <c r="R89" s="34"/>
    </row>
    <row r="90" spans="1:18" ht="51" x14ac:dyDescent="0.25">
      <c r="A90" s="30">
        <v>5</v>
      </c>
      <c r="B90" s="42" t="s">
        <v>524</v>
      </c>
      <c r="C90" s="25" t="s">
        <v>196</v>
      </c>
      <c r="D90" s="61">
        <v>13.5</v>
      </c>
      <c r="E90" s="41">
        <v>1</v>
      </c>
      <c r="F90" s="41">
        <v>4</v>
      </c>
      <c r="G90" s="41">
        <v>0</v>
      </c>
      <c r="H90" s="41">
        <v>0</v>
      </c>
      <c r="I90" s="41">
        <v>0</v>
      </c>
      <c r="J90" s="41">
        <v>0</v>
      </c>
      <c r="K90" s="41">
        <v>0</v>
      </c>
      <c r="L90" s="41">
        <v>0</v>
      </c>
      <c r="M90" s="41" t="s">
        <v>357</v>
      </c>
      <c r="N90" s="41" t="s">
        <v>383</v>
      </c>
      <c r="O90" s="41" t="s">
        <v>520</v>
      </c>
      <c r="P90" s="41" t="s">
        <v>520</v>
      </c>
      <c r="Q90" s="41" t="s">
        <v>201</v>
      </c>
      <c r="R90" s="34"/>
    </row>
    <row r="91" spans="1:18" ht="51" x14ac:dyDescent="0.25">
      <c r="A91" s="30">
        <v>6</v>
      </c>
      <c r="B91" s="42" t="s">
        <v>525</v>
      </c>
      <c r="C91" s="25" t="s">
        <v>196</v>
      </c>
      <c r="D91" s="62">
        <v>2.7</v>
      </c>
      <c r="E91" s="41">
        <v>1</v>
      </c>
      <c r="F91" s="41">
        <v>1.1000000000000001</v>
      </c>
      <c r="G91" s="41">
        <v>0</v>
      </c>
      <c r="H91" s="41">
        <v>0</v>
      </c>
      <c r="I91" s="41">
        <v>0</v>
      </c>
      <c r="J91" s="41">
        <v>0</v>
      </c>
      <c r="K91" s="41">
        <v>0</v>
      </c>
      <c r="L91" s="41">
        <v>0</v>
      </c>
      <c r="M91" s="41" t="s">
        <v>359</v>
      </c>
      <c r="N91" s="41" t="s">
        <v>383</v>
      </c>
      <c r="O91" s="41" t="s">
        <v>520</v>
      </c>
      <c r="P91" s="41" t="s">
        <v>520</v>
      </c>
      <c r="Q91" s="41" t="s">
        <v>201</v>
      </c>
      <c r="R91" s="34"/>
    </row>
    <row r="92" spans="1:18" ht="51" x14ac:dyDescent="0.25">
      <c r="A92" s="30">
        <v>7</v>
      </c>
      <c r="B92" s="42" t="s">
        <v>526</v>
      </c>
      <c r="C92" s="25" t="s">
        <v>196</v>
      </c>
      <c r="D92" s="61">
        <v>13.5</v>
      </c>
      <c r="E92" s="41">
        <v>1</v>
      </c>
      <c r="F92" s="41">
        <v>4</v>
      </c>
      <c r="G92" s="41">
        <v>0</v>
      </c>
      <c r="H92" s="41">
        <v>0</v>
      </c>
      <c r="I92" s="41">
        <v>0</v>
      </c>
      <c r="J92" s="41">
        <v>0</v>
      </c>
      <c r="K92" s="41">
        <v>0</v>
      </c>
      <c r="L92" s="41">
        <v>0</v>
      </c>
      <c r="M92" s="41" t="s">
        <v>357</v>
      </c>
      <c r="N92" s="41" t="s">
        <v>383</v>
      </c>
      <c r="O92" s="41" t="s">
        <v>520</v>
      </c>
      <c r="P92" s="41" t="s">
        <v>520</v>
      </c>
      <c r="Q92" s="41" t="s">
        <v>201</v>
      </c>
      <c r="R92" s="34"/>
    </row>
    <row r="93" spans="1:18" ht="51" x14ac:dyDescent="0.25">
      <c r="A93" s="30">
        <v>8</v>
      </c>
      <c r="B93" s="42" t="s">
        <v>527</v>
      </c>
      <c r="C93" s="25" t="s">
        <v>196</v>
      </c>
      <c r="D93" s="61">
        <v>13.5</v>
      </c>
      <c r="E93" s="41">
        <v>1</v>
      </c>
      <c r="F93" s="41">
        <v>4</v>
      </c>
      <c r="G93" s="41">
        <v>0</v>
      </c>
      <c r="H93" s="41">
        <v>0</v>
      </c>
      <c r="I93" s="41">
        <v>0</v>
      </c>
      <c r="J93" s="41">
        <v>0</v>
      </c>
      <c r="K93" s="41">
        <v>0</v>
      </c>
      <c r="L93" s="41">
        <v>0</v>
      </c>
      <c r="M93" s="41" t="s">
        <v>357</v>
      </c>
      <c r="N93" s="41" t="s">
        <v>383</v>
      </c>
      <c r="O93" s="41" t="s">
        <v>520</v>
      </c>
      <c r="P93" s="41" t="s">
        <v>520</v>
      </c>
      <c r="Q93" s="41" t="s">
        <v>202</v>
      </c>
      <c r="R93" s="34"/>
    </row>
    <row r="94" spans="1:18" ht="51" x14ac:dyDescent="0.25">
      <c r="A94" s="30">
        <v>9</v>
      </c>
      <c r="B94" s="42" t="s">
        <v>528</v>
      </c>
      <c r="C94" s="25" t="s">
        <v>196</v>
      </c>
      <c r="D94" s="61">
        <v>13.5</v>
      </c>
      <c r="E94" s="41">
        <v>1</v>
      </c>
      <c r="F94" s="41">
        <v>4</v>
      </c>
      <c r="G94" s="41">
        <v>0</v>
      </c>
      <c r="H94" s="41">
        <v>0</v>
      </c>
      <c r="I94" s="41">
        <v>0</v>
      </c>
      <c r="J94" s="41">
        <v>0</v>
      </c>
      <c r="K94" s="41">
        <v>0</v>
      </c>
      <c r="L94" s="41">
        <v>0</v>
      </c>
      <c r="M94" s="41" t="s">
        <v>357</v>
      </c>
      <c r="N94" s="41" t="s">
        <v>383</v>
      </c>
      <c r="O94" s="41" t="s">
        <v>520</v>
      </c>
      <c r="P94" s="41" t="s">
        <v>520</v>
      </c>
      <c r="Q94" s="41" t="s">
        <v>203</v>
      </c>
      <c r="R94" s="34"/>
    </row>
    <row r="95" spans="1:18" ht="51" x14ac:dyDescent="0.25">
      <c r="A95" s="30">
        <v>10</v>
      </c>
      <c r="B95" s="42" t="s">
        <v>529</v>
      </c>
      <c r="C95" s="25" t="s">
        <v>196</v>
      </c>
      <c r="D95" s="61">
        <v>13.5</v>
      </c>
      <c r="E95" s="41">
        <v>1</v>
      </c>
      <c r="F95" s="41">
        <v>4</v>
      </c>
      <c r="G95" s="41">
        <v>0</v>
      </c>
      <c r="H95" s="41">
        <v>0</v>
      </c>
      <c r="I95" s="41">
        <v>0</v>
      </c>
      <c r="J95" s="41">
        <v>0</v>
      </c>
      <c r="K95" s="41">
        <v>0</v>
      </c>
      <c r="L95" s="41">
        <v>0</v>
      </c>
      <c r="M95" s="41" t="s">
        <v>357</v>
      </c>
      <c r="N95" s="41" t="s">
        <v>383</v>
      </c>
      <c r="O95" s="41" t="s">
        <v>520</v>
      </c>
      <c r="P95" s="41" t="s">
        <v>520</v>
      </c>
      <c r="Q95" s="41" t="s">
        <v>202</v>
      </c>
      <c r="R95" s="34"/>
    </row>
    <row r="96" spans="1:18" ht="51" x14ac:dyDescent="0.25">
      <c r="A96" s="30">
        <v>11</v>
      </c>
      <c r="B96" s="42" t="s">
        <v>530</v>
      </c>
      <c r="C96" s="25" t="s">
        <v>196</v>
      </c>
      <c r="D96" s="62">
        <v>2.7</v>
      </c>
      <c r="E96" s="41">
        <v>1</v>
      </c>
      <c r="F96" s="41">
        <v>1.1000000000000001</v>
      </c>
      <c r="G96" s="41">
        <v>0</v>
      </c>
      <c r="H96" s="41">
        <v>0</v>
      </c>
      <c r="I96" s="41">
        <v>0</v>
      </c>
      <c r="J96" s="41">
        <v>0</v>
      </c>
      <c r="K96" s="41">
        <v>0</v>
      </c>
      <c r="L96" s="41">
        <v>0</v>
      </c>
      <c r="M96" s="41" t="s">
        <v>359</v>
      </c>
      <c r="N96" s="41" t="s">
        <v>383</v>
      </c>
      <c r="O96" s="41" t="s">
        <v>520</v>
      </c>
      <c r="P96" s="41" t="s">
        <v>520</v>
      </c>
      <c r="Q96" s="41" t="s">
        <v>204</v>
      </c>
      <c r="R96" s="34"/>
    </row>
    <row r="97" spans="1:18" ht="51" x14ac:dyDescent="0.25">
      <c r="A97" s="30">
        <v>12</v>
      </c>
      <c r="B97" s="42" t="s">
        <v>531</v>
      </c>
      <c r="C97" s="25" t="s">
        <v>196</v>
      </c>
      <c r="D97" s="62">
        <v>2.7</v>
      </c>
      <c r="E97" s="41">
        <v>1</v>
      </c>
      <c r="F97" s="41">
        <v>1.1000000000000001</v>
      </c>
      <c r="G97" s="41">
        <v>0</v>
      </c>
      <c r="H97" s="41">
        <v>0</v>
      </c>
      <c r="I97" s="41">
        <v>0</v>
      </c>
      <c r="J97" s="41">
        <v>0</v>
      </c>
      <c r="K97" s="41">
        <v>0</v>
      </c>
      <c r="L97" s="41">
        <v>0</v>
      </c>
      <c r="M97" s="41" t="s">
        <v>359</v>
      </c>
      <c r="N97" s="41" t="s">
        <v>383</v>
      </c>
      <c r="O97" s="41" t="s">
        <v>520</v>
      </c>
      <c r="P97" s="41" t="s">
        <v>520</v>
      </c>
      <c r="Q97" s="41" t="s">
        <v>204</v>
      </c>
      <c r="R97" s="34"/>
    </row>
    <row r="98" spans="1:18" ht="51" x14ac:dyDescent="0.25">
      <c r="A98" s="30">
        <v>13</v>
      </c>
      <c r="B98" s="42" t="s">
        <v>532</v>
      </c>
      <c r="C98" s="25" t="s">
        <v>196</v>
      </c>
      <c r="D98" s="62">
        <v>2.7</v>
      </c>
      <c r="E98" s="41">
        <v>1</v>
      </c>
      <c r="F98" s="41">
        <v>1.1000000000000001</v>
      </c>
      <c r="G98" s="41">
        <v>0</v>
      </c>
      <c r="H98" s="41">
        <v>0</v>
      </c>
      <c r="I98" s="41">
        <v>0</v>
      </c>
      <c r="J98" s="41">
        <v>0</v>
      </c>
      <c r="K98" s="41">
        <v>0</v>
      </c>
      <c r="L98" s="41">
        <v>0</v>
      </c>
      <c r="M98" s="41" t="s">
        <v>359</v>
      </c>
      <c r="N98" s="41" t="s">
        <v>383</v>
      </c>
      <c r="O98" s="41" t="s">
        <v>520</v>
      </c>
      <c r="P98" s="41" t="s">
        <v>520</v>
      </c>
      <c r="Q98" s="41" t="s">
        <v>204</v>
      </c>
      <c r="R98" s="34"/>
    </row>
    <row r="99" spans="1:18" ht="51" x14ac:dyDescent="0.25">
      <c r="A99" s="30">
        <v>14</v>
      </c>
      <c r="B99" s="42" t="s">
        <v>533</v>
      </c>
      <c r="C99" s="25" t="s">
        <v>196</v>
      </c>
      <c r="D99" s="62">
        <v>2.7</v>
      </c>
      <c r="E99" s="41">
        <v>1</v>
      </c>
      <c r="F99" s="41">
        <v>1.1000000000000001</v>
      </c>
      <c r="G99" s="41">
        <v>0</v>
      </c>
      <c r="H99" s="41">
        <v>0</v>
      </c>
      <c r="I99" s="41">
        <v>0</v>
      </c>
      <c r="J99" s="41">
        <v>0</v>
      </c>
      <c r="K99" s="41">
        <v>0</v>
      </c>
      <c r="L99" s="41">
        <v>0</v>
      </c>
      <c r="M99" s="41" t="s">
        <v>359</v>
      </c>
      <c r="N99" s="41" t="s">
        <v>383</v>
      </c>
      <c r="O99" s="41" t="s">
        <v>520</v>
      </c>
      <c r="P99" s="41" t="s">
        <v>520</v>
      </c>
      <c r="Q99" s="41" t="s">
        <v>205</v>
      </c>
      <c r="R99" s="34"/>
    </row>
    <row r="100" spans="1:18" ht="51" x14ac:dyDescent="0.25">
      <c r="A100" s="30">
        <v>15</v>
      </c>
      <c r="B100" s="42" t="s">
        <v>534</v>
      </c>
      <c r="C100" s="25" t="s">
        <v>196</v>
      </c>
      <c r="D100" s="61">
        <v>13.5</v>
      </c>
      <c r="E100" s="41">
        <v>1</v>
      </c>
      <c r="F100" s="41">
        <v>4</v>
      </c>
      <c r="G100" s="41">
        <v>0</v>
      </c>
      <c r="H100" s="41">
        <v>0</v>
      </c>
      <c r="I100" s="41">
        <v>0</v>
      </c>
      <c r="J100" s="41">
        <v>0</v>
      </c>
      <c r="K100" s="41">
        <v>0</v>
      </c>
      <c r="L100" s="41">
        <v>0</v>
      </c>
      <c r="M100" s="41" t="s">
        <v>357</v>
      </c>
      <c r="N100" s="41" t="s">
        <v>383</v>
      </c>
      <c r="O100" s="41" t="s">
        <v>520</v>
      </c>
      <c r="P100" s="41" t="s">
        <v>520</v>
      </c>
      <c r="Q100" s="41" t="s">
        <v>205</v>
      </c>
      <c r="R100" s="34"/>
    </row>
    <row r="101" spans="1:18" ht="51" x14ac:dyDescent="0.25">
      <c r="A101" s="30">
        <v>16</v>
      </c>
      <c r="B101" s="42" t="s">
        <v>535</v>
      </c>
      <c r="C101" s="25" t="s">
        <v>196</v>
      </c>
      <c r="D101" s="61">
        <v>13.5</v>
      </c>
      <c r="E101" s="41">
        <v>1</v>
      </c>
      <c r="F101" s="41">
        <v>4</v>
      </c>
      <c r="G101" s="41">
        <v>0</v>
      </c>
      <c r="H101" s="41">
        <v>0</v>
      </c>
      <c r="I101" s="41">
        <v>0</v>
      </c>
      <c r="J101" s="41">
        <v>0</v>
      </c>
      <c r="K101" s="41">
        <v>0</v>
      </c>
      <c r="L101" s="41">
        <v>0</v>
      </c>
      <c r="M101" s="41" t="s">
        <v>357</v>
      </c>
      <c r="N101" s="41" t="s">
        <v>358</v>
      </c>
      <c r="O101" s="41" t="s">
        <v>520</v>
      </c>
      <c r="P101" s="41" t="s">
        <v>520</v>
      </c>
      <c r="Q101" s="41" t="s">
        <v>206</v>
      </c>
      <c r="R101" s="34"/>
    </row>
    <row r="102" spans="1:18" ht="51" x14ac:dyDescent="0.25">
      <c r="A102" s="30">
        <v>17</v>
      </c>
      <c r="B102" s="42" t="s">
        <v>536</v>
      </c>
      <c r="C102" s="25" t="s">
        <v>196</v>
      </c>
      <c r="D102" s="61">
        <v>13.5</v>
      </c>
      <c r="E102" s="41">
        <v>1</v>
      </c>
      <c r="F102" s="41">
        <v>4</v>
      </c>
      <c r="G102" s="41">
        <v>0</v>
      </c>
      <c r="H102" s="41">
        <v>0</v>
      </c>
      <c r="I102" s="41">
        <v>0</v>
      </c>
      <c r="J102" s="41">
        <v>0</v>
      </c>
      <c r="K102" s="41">
        <v>0</v>
      </c>
      <c r="L102" s="41">
        <v>0</v>
      </c>
      <c r="M102" s="41" t="s">
        <v>357</v>
      </c>
      <c r="N102" s="41" t="s">
        <v>383</v>
      </c>
      <c r="O102" s="41" t="s">
        <v>520</v>
      </c>
      <c r="P102" s="41" t="s">
        <v>520</v>
      </c>
      <c r="Q102" s="41" t="s">
        <v>207</v>
      </c>
      <c r="R102" s="34"/>
    </row>
    <row r="103" spans="1:18" ht="51" x14ac:dyDescent="0.25">
      <c r="A103" s="30">
        <v>18</v>
      </c>
      <c r="B103" s="42" t="s">
        <v>537</v>
      </c>
      <c r="C103" s="25" t="s">
        <v>196</v>
      </c>
      <c r="D103" s="61">
        <v>13.5</v>
      </c>
      <c r="E103" s="41">
        <v>1</v>
      </c>
      <c r="F103" s="41">
        <v>4</v>
      </c>
      <c r="G103" s="41">
        <v>0</v>
      </c>
      <c r="H103" s="41">
        <v>0</v>
      </c>
      <c r="I103" s="41">
        <v>0</v>
      </c>
      <c r="J103" s="41">
        <v>0</v>
      </c>
      <c r="K103" s="41">
        <v>0</v>
      </c>
      <c r="L103" s="41">
        <v>0</v>
      </c>
      <c r="M103" s="41" t="s">
        <v>357</v>
      </c>
      <c r="N103" s="41" t="s">
        <v>383</v>
      </c>
      <c r="O103" s="41" t="s">
        <v>520</v>
      </c>
      <c r="P103" s="41" t="s">
        <v>520</v>
      </c>
      <c r="Q103" s="41" t="s">
        <v>208</v>
      </c>
      <c r="R103" s="34"/>
    </row>
    <row r="104" spans="1:18" ht="51" x14ac:dyDescent="0.25">
      <c r="A104" s="30">
        <v>19</v>
      </c>
      <c r="B104" s="42" t="s">
        <v>538</v>
      </c>
      <c r="C104" s="25" t="s">
        <v>196</v>
      </c>
      <c r="D104" s="61">
        <v>13.5</v>
      </c>
      <c r="E104" s="41">
        <v>1</v>
      </c>
      <c r="F104" s="41">
        <v>4</v>
      </c>
      <c r="G104" s="41">
        <v>0</v>
      </c>
      <c r="H104" s="41">
        <v>0</v>
      </c>
      <c r="I104" s="41">
        <v>0</v>
      </c>
      <c r="J104" s="41">
        <v>0</v>
      </c>
      <c r="K104" s="41">
        <v>0</v>
      </c>
      <c r="L104" s="41">
        <v>0</v>
      </c>
      <c r="M104" s="41" t="s">
        <v>357</v>
      </c>
      <c r="N104" s="41" t="s">
        <v>383</v>
      </c>
      <c r="O104" s="41" t="s">
        <v>520</v>
      </c>
      <c r="P104" s="41" t="s">
        <v>520</v>
      </c>
      <c r="Q104" s="41" t="s">
        <v>209</v>
      </c>
      <c r="R104" s="34"/>
    </row>
    <row r="105" spans="1:18" ht="51" x14ac:dyDescent="0.25">
      <c r="A105" s="30">
        <v>20</v>
      </c>
      <c r="B105" s="42" t="s">
        <v>539</v>
      </c>
      <c r="C105" s="25" t="s">
        <v>196</v>
      </c>
      <c r="D105" s="62">
        <v>2.7</v>
      </c>
      <c r="E105" s="41">
        <v>1</v>
      </c>
      <c r="F105" s="41">
        <v>1.1000000000000001</v>
      </c>
      <c r="G105" s="41">
        <v>0</v>
      </c>
      <c r="H105" s="41">
        <v>0</v>
      </c>
      <c r="I105" s="41">
        <v>0</v>
      </c>
      <c r="J105" s="41">
        <v>0</v>
      </c>
      <c r="K105" s="41">
        <v>0</v>
      </c>
      <c r="L105" s="41">
        <v>0</v>
      </c>
      <c r="M105" s="41" t="s">
        <v>359</v>
      </c>
      <c r="N105" s="41" t="s">
        <v>383</v>
      </c>
      <c r="O105" s="41" t="s">
        <v>520</v>
      </c>
      <c r="P105" s="41" t="s">
        <v>520</v>
      </c>
      <c r="Q105" s="41" t="s">
        <v>210</v>
      </c>
      <c r="R105" s="34"/>
    </row>
    <row r="106" spans="1:18" ht="51" x14ac:dyDescent="0.25">
      <c r="A106" s="30">
        <v>21</v>
      </c>
      <c r="B106" s="42" t="s">
        <v>540</v>
      </c>
      <c r="C106" s="25" t="s">
        <v>196</v>
      </c>
      <c r="D106" s="62">
        <v>2.7</v>
      </c>
      <c r="E106" s="41">
        <v>1</v>
      </c>
      <c r="F106" s="41">
        <v>1.1000000000000001</v>
      </c>
      <c r="G106" s="41">
        <v>0</v>
      </c>
      <c r="H106" s="41">
        <v>0</v>
      </c>
      <c r="I106" s="41">
        <v>0</v>
      </c>
      <c r="J106" s="41">
        <v>0</v>
      </c>
      <c r="K106" s="41">
        <v>0</v>
      </c>
      <c r="L106" s="41">
        <v>0</v>
      </c>
      <c r="M106" s="41" t="s">
        <v>359</v>
      </c>
      <c r="N106" s="41" t="s">
        <v>383</v>
      </c>
      <c r="O106" s="41" t="s">
        <v>520</v>
      </c>
      <c r="P106" s="41" t="s">
        <v>520</v>
      </c>
      <c r="Q106" s="41" t="s">
        <v>210</v>
      </c>
      <c r="R106" s="34"/>
    </row>
    <row r="107" spans="1:18" ht="51" x14ac:dyDescent="0.25">
      <c r="A107" s="30">
        <v>22</v>
      </c>
      <c r="B107" s="42" t="s">
        <v>541</v>
      </c>
      <c r="C107" s="25" t="s">
        <v>196</v>
      </c>
      <c r="D107" s="62">
        <v>2.7</v>
      </c>
      <c r="E107" s="41">
        <v>1</v>
      </c>
      <c r="F107" s="41">
        <v>1.1000000000000001</v>
      </c>
      <c r="G107" s="41">
        <v>0</v>
      </c>
      <c r="H107" s="41">
        <v>0</v>
      </c>
      <c r="I107" s="41">
        <v>0</v>
      </c>
      <c r="J107" s="41">
        <v>0</v>
      </c>
      <c r="K107" s="41">
        <v>0</v>
      </c>
      <c r="L107" s="41">
        <v>0</v>
      </c>
      <c r="M107" s="41" t="s">
        <v>359</v>
      </c>
      <c r="N107" s="41" t="s">
        <v>358</v>
      </c>
      <c r="O107" s="41" t="s">
        <v>520</v>
      </c>
      <c r="P107" s="41" t="s">
        <v>520</v>
      </c>
      <c r="Q107" s="41" t="s">
        <v>211</v>
      </c>
      <c r="R107" s="34"/>
    </row>
    <row r="108" spans="1:18" ht="51" x14ac:dyDescent="0.25">
      <c r="A108" s="30">
        <v>23</v>
      </c>
      <c r="B108" s="42" t="s">
        <v>542</v>
      </c>
      <c r="C108" s="25" t="s">
        <v>196</v>
      </c>
      <c r="D108" s="61">
        <v>13.5</v>
      </c>
      <c r="E108" s="41">
        <v>1</v>
      </c>
      <c r="F108" s="41">
        <v>4</v>
      </c>
      <c r="G108" s="41">
        <v>0</v>
      </c>
      <c r="H108" s="41">
        <v>0</v>
      </c>
      <c r="I108" s="41">
        <v>0</v>
      </c>
      <c r="J108" s="41">
        <v>0</v>
      </c>
      <c r="K108" s="41">
        <v>0</v>
      </c>
      <c r="L108" s="41">
        <v>0</v>
      </c>
      <c r="M108" s="41" t="s">
        <v>357</v>
      </c>
      <c r="N108" s="41" t="s">
        <v>383</v>
      </c>
      <c r="O108" s="41" t="s">
        <v>520</v>
      </c>
      <c r="P108" s="41" t="s">
        <v>520</v>
      </c>
      <c r="Q108" s="41" t="s">
        <v>211</v>
      </c>
      <c r="R108" s="34"/>
    </row>
    <row r="109" spans="1:18" ht="51" x14ac:dyDescent="0.25">
      <c r="A109" s="30">
        <v>24</v>
      </c>
      <c r="B109" s="42" t="s">
        <v>543</v>
      </c>
      <c r="C109" s="25" t="s">
        <v>196</v>
      </c>
      <c r="D109" s="62">
        <v>2.7</v>
      </c>
      <c r="E109" s="41">
        <v>1</v>
      </c>
      <c r="F109" s="41">
        <v>1.1000000000000001</v>
      </c>
      <c r="G109" s="41">
        <v>0</v>
      </c>
      <c r="H109" s="41">
        <v>0</v>
      </c>
      <c r="I109" s="41">
        <v>0</v>
      </c>
      <c r="J109" s="41">
        <v>0</v>
      </c>
      <c r="K109" s="41">
        <v>0</v>
      </c>
      <c r="L109" s="41">
        <v>0</v>
      </c>
      <c r="M109" s="41" t="s">
        <v>359</v>
      </c>
      <c r="N109" s="41" t="s">
        <v>358</v>
      </c>
      <c r="O109" s="41" t="s">
        <v>520</v>
      </c>
      <c r="P109" s="41" t="s">
        <v>520</v>
      </c>
      <c r="Q109" s="41" t="s">
        <v>211</v>
      </c>
      <c r="R109" s="34"/>
    </row>
    <row r="110" spans="1:18" ht="51" x14ac:dyDescent="0.25">
      <c r="A110" s="30">
        <v>25</v>
      </c>
      <c r="B110" s="42" t="s">
        <v>544</v>
      </c>
      <c r="C110" s="25" t="s">
        <v>196</v>
      </c>
      <c r="D110" s="62">
        <v>2.7</v>
      </c>
      <c r="E110" s="41">
        <v>1</v>
      </c>
      <c r="F110" s="41">
        <v>1.1000000000000001</v>
      </c>
      <c r="G110" s="41">
        <v>0</v>
      </c>
      <c r="H110" s="41">
        <v>0</v>
      </c>
      <c r="I110" s="41">
        <v>0</v>
      </c>
      <c r="J110" s="41">
        <v>0</v>
      </c>
      <c r="K110" s="41">
        <v>0</v>
      </c>
      <c r="L110" s="41">
        <v>0</v>
      </c>
      <c r="M110" s="41" t="s">
        <v>359</v>
      </c>
      <c r="N110" s="41" t="s">
        <v>358</v>
      </c>
      <c r="O110" s="41" t="s">
        <v>520</v>
      </c>
      <c r="P110" s="41" t="s">
        <v>520</v>
      </c>
      <c r="Q110" s="41" t="s">
        <v>211</v>
      </c>
      <c r="R110" s="34"/>
    </row>
    <row r="111" spans="1:18" ht="51" x14ac:dyDescent="0.25">
      <c r="A111" s="30">
        <v>26</v>
      </c>
      <c r="B111" s="42" t="s">
        <v>545</v>
      </c>
      <c r="C111" s="25" t="s">
        <v>196</v>
      </c>
      <c r="D111" s="62">
        <v>2.7</v>
      </c>
      <c r="E111" s="41">
        <v>1</v>
      </c>
      <c r="F111" s="41">
        <v>1.1000000000000001</v>
      </c>
      <c r="G111" s="41">
        <v>0</v>
      </c>
      <c r="H111" s="41">
        <v>0</v>
      </c>
      <c r="I111" s="41">
        <v>0</v>
      </c>
      <c r="J111" s="41">
        <v>0</v>
      </c>
      <c r="K111" s="41">
        <v>0</v>
      </c>
      <c r="L111" s="41">
        <v>0</v>
      </c>
      <c r="M111" s="41" t="s">
        <v>359</v>
      </c>
      <c r="N111" s="41" t="s">
        <v>383</v>
      </c>
      <c r="O111" s="41" t="s">
        <v>520</v>
      </c>
      <c r="P111" s="41" t="s">
        <v>520</v>
      </c>
      <c r="Q111" s="41" t="s">
        <v>212</v>
      </c>
      <c r="R111" s="34"/>
    </row>
    <row r="112" spans="1:18" ht="51" x14ac:dyDescent="0.25">
      <c r="A112" s="30">
        <v>27</v>
      </c>
      <c r="B112" s="42" t="s">
        <v>546</v>
      </c>
      <c r="C112" s="25" t="s">
        <v>196</v>
      </c>
      <c r="D112" s="61">
        <v>13.5</v>
      </c>
      <c r="E112" s="41">
        <v>1</v>
      </c>
      <c r="F112" s="41">
        <v>4</v>
      </c>
      <c r="G112" s="41">
        <v>0</v>
      </c>
      <c r="H112" s="41">
        <v>0</v>
      </c>
      <c r="I112" s="41">
        <v>0</v>
      </c>
      <c r="J112" s="41">
        <v>0</v>
      </c>
      <c r="K112" s="41">
        <v>0</v>
      </c>
      <c r="L112" s="41">
        <v>0</v>
      </c>
      <c r="M112" s="41" t="s">
        <v>357</v>
      </c>
      <c r="N112" s="41" t="s">
        <v>383</v>
      </c>
      <c r="O112" s="41" t="s">
        <v>520</v>
      </c>
      <c r="P112" s="41" t="s">
        <v>520</v>
      </c>
      <c r="Q112" s="41" t="s">
        <v>212</v>
      </c>
      <c r="R112" s="34"/>
    </row>
    <row r="113" spans="1:18" ht="51" x14ac:dyDescent="0.25">
      <c r="A113" s="30">
        <v>28</v>
      </c>
      <c r="B113" s="42" t="s">
        <v>547</v>
      </c>
      <c r="C113" s="25" t="s">
        <v>196</v>
      </c>
      <c r="D113" s="62">
        <v>2.7</v>
      </c>
      <c r="E113" s="41">
        <v>1</v>
      </c>
      <c r="F113" s="41">
        <v>1.1000000000000001</v>
      </c>
      <c r="G113" s="41">
        <v>0</v>
      </c>
      <c r="H113" s="41">
        <v>0</v>
      </c>
      <c r="I113" s="41">
        <v>0</v>
      </c>
      <c r="J113" s="41">
        <v>0</v>
      </c>
      <c r="K113" s="41">
        <v>0</v>
      </c>
      <c r="L113" s="41">
        <v>0</v>
      </c>
      <c r="M113" s="41" t="s">
        <v>359</v>
      </c>
      <c r="N113" s="41" t="s">
        <v>383</v>
      </c>
      <c r="O113" s="41" t="s">
        <v>520</v>
      </c>
      <c r="P113" s="41" t="s">
        <v>520</v>
      </c>
      <c r="Q113" s="41" t="s">
        <v>213</v>
      </c>
      <c r="R113" s="34"/>
    </row>
    <row r="114" spans="1:18" ht="51" x14ac:dyDescent="0.25">
      <c r="A114" s="30">
        <v>29</v>
      </c>
      <c r="B114" s="42" t="s">
        <v>548</v>
      </c>
      <c r="C114" s="25" t="s">
        <v>196</v>
      </c>
      <c r="D114" s="61">
        <v>13.5</v>
      </c>
      <c r="E114" s="41">
        <v>1</v>
      </c>
      <c r="F114" s="41">
        <v>4</v>
      </c>
      <c r="G114" s="41">
        <v>0</v>
      </c>
      <c r="H114" s="41">
        <v>0</v>
      </c>
      <c r="I114" s="41">
        <v>0</v>
      </c>
      <c r="J114" s="41">
        <v>0</v>
      </c>
      <c r="K114" s="41">
        <v>0</v>
      </c>
      <c r="L114" s="41">
        <v>0</v>
      </c>
      <c r="M114" s="41" t="s">
        <v>357</v>
      </c>
      <c r="N114" s="41" t="s">
        <v>383</v>
      </c>
      <c r="O114" s="41" t="s">
        <v>520</v>
      </c>
      <c r="P114" s="41" t="s">
        <v>520</v>
      </c>
      <c r="Q114" s="41" t="s">
        <v>214</v>
      </c>
      <c r="R114" s="34"/>
    </row>
    <row r="115" spans="1:18" ht="51" x14ac:dyDescent="0.25">
      <c r="A115" s="30">
        <v>30</v>
      </c>
      <c r="B115" s="42" t="s">
        <v>549</v>
      </c>
      <c r="C115" s="25" t="s">
        <v>196</v>
      </c>
      <c r="D115" s="62">
        <v>2.7</v>
      </c>
      <c r="E115" s="41">
        <v>1</v>
      </c>
      <c r="F115" s="41">
        <v>1.1000000000000001</v>
      </c>
      <c r="G115" s="41">
        <v>0</v>
      </c>
      <c r="H115" s="41">
        <v>0</v>
      </c>
      <c r="I115" s="41">
        <v>0</v>
      </c>
      <c r="J115" s="41">
        <v>0</v>
      </c>
      <c r="K115" s="41">
        <v>0</v>
      </c>
      <c r="L115" s="41">
        <v>0</v>
      </c>
      <c r="M115" s="41" t="s">
        <v>359</v>
      </c>
      <c r="N115" s="41" t="s">
        <v>383</v>
      </c>
      <c r="O115" s="41" t="s">
        <v>520</v>
      </c>
      <c r="P115" s="41" t="s">
        <v>520</v>
      </c>
      <c r="Q115" s="41" t="s">
        <v>215</v>
      </c>
      <c r="R115" s="34"/>
    </row>
    <row r="116" spans="1:18" ht="51" x14ac:dyDescent="0.25">
      <c r="A116" s="30">
        <v>31</v>
      </c>
      <c r="B116" s="42" t="s">
        <v>550</v>
      </c>
      <c r="C116" s="25" t="s">
        <v>196</v>
      </c>
      <c r="D116" s="62">
        <v>2.7</v>
      </c>
      <c r="E116" s="41">
        <v>1</v>
      </c>
      <c r="F116" s="41">
        <v>1.1000000000000001</v>
      </c>
      <c r="G116" s="41">
        <v>0</v>
      </c>
      <c r="H116" s="41">
        <v>0</v>
      </c>
      <c r="I116" s="41">
        <v>0</v>
      </c>
      <c r="J116" s="41">
        <v>0</v>
      </c>
      <c r="K116" s="41">
        <v>0</v>
      </c>
      <c r="L116" s="41">
        <v>0</v>
      </c>
      <c r="M116" s="41" t="s">
        <v>359</v>
      </c>
      <c r="N116" s="41" t="s">
        <v>383</v>
      </c>
      <c r="O116" s="41" t="s">
        <v>520</v>
      </c>
      <c r="P116" s="41" t="s">
        <v>520</v>
      </c>
      <c r="Q116" s="41" t="s">
        <v>216</v>
      </c>
      <c r="R116" s="34"/>
    </row>
    <row r="117" spans="1:18" ht="51" x14ac:dyDescent="0.25">
      <c r="A117" s="30">
        <v>32</v>
      </c>
      <c r="B117" s="42" t="s">
        <v>551</v>
      </c>
      <c r="C117" s="25" t="s">
        <v>196</v>
      </c>
      <c r="D117" s="62">
        <v>2.7</v>
      </c>
      <c r="E117" s="41">
        <v>1</v>
      </c>
      <c r="F117" s="41">
        <v>1.1000000000000001</v>
      </c>
      <c r="G117" s="41">
        <v>0</v>
      </c>
      <c r="H117" s="41">
        <v>0</v>
      </c>
      <c r="I117" s="41">
        <v>0</v>
      </c>
      <c r="J117" s="41">
        <v>0</v>
      </c>
      <c r="K117" s="41">
        <v>0</v>
      </c>
      <c r="L117" s="41">
        <v>0</v>
      </c>
      <c r="M117" s="41" t="s">
        <v>359</v>
      </c>
      <c r="N117" s="41" t="s">
        <v>383</v>
      </c>
      <c r="O117" s="41" t="s">
        <v>520</v>
      </c>
      <c r="P117" s="41" t="s">
        <v>520</v>
      </c>
      <c r="Q117" s="41" t="s">
        <v>217</v>
      </c>
      <c r="R117" s="34"/>
    </row>
    <row r="118" spans="1:18" ht="51" x14ac:dyDescent="0.25">
      <c r="A118" s="30">
        <v>33</v>
      </c>
      <c r="B118" s="42" t="s">
        <v>552</v>
      </c>
      <c r="C118" s="25" t="s">
        <v>196</v>
      </c>
      <c r="D118" s="62">
        <v>2.7</v>
      </c>
      <c r="E118" s="41">
        <v>1</v>
      </c>
      <c r="F118" s="41">
        <v>1.1000000000000001</v>
      </c>
      <c r="G118" s="41">
        <v>0</v>
      </c>
      <c r="H118" s="41">
        <v>0</v>
      </c>
      <c r="I118" s="41">
        <v>0</v>
      </c>
      <c r="J118" s="41">
        <v>0</v>
      </c>
      <c r="K118" s="41">
        <v>0</v>
      </c>
      <c r="L118" s="41">
        <v>0</v>
      </c>
      <c r="M118" s="41" t="s">
        <v>359</v>
      </c>
      <c r="N118" s="41" t="s">
        <v>383</v>
      </c>
      <c r="O118" s="41" t="s">
        <v>520</v>
      </c>
      <c r="P118" s="41" t="s">
        <v>520</v>
      </c>
      <c r="Q118" s="41" t="s">
        <v>218</v>
      </c>
      <c r="R118" s="34"/>
    </row>
    <row r="119" spans="1:18" ht="51.75" thickBot="1" x14ac:dyDescent="0.3">
      <c r="A119" s="30">
        <v>34</v>
      </c>
      <c r="B119" s="43" t="s">
        <v>553</v>
      </c>
      <c r="C119" s="25" t="s">
        <v>196</v>
      </c>
      <c r="D119" s="62">
        <v>2.7</v>
      </c>
      <c r="E119" s="41">
        <v>1</v>
      </c>
      <c r="F119" s="41">
        <v>1.1000000000000001</v>
      </c>
      <c r="G119" s="41">
        <v>0</v>
      </c>
      <c r="H119" s="41">
        <v>0</v>
      </c>
      <c r="I119" s="41">
        <v>0</v>
      </c>
      <c r="J119" s="41">
        <v>0</v>
      </c>
      <c r="K119" s="41">
        <v>0</v>
      </c>
      <c r="L119" s="41">
        <v>0</v>
      </c>
      <c r="M119" s="41" t="s">
        <v>357</v>
      </c>
      <c r="N119" s="41" t="s">
        <v>383</v>
      </c>
      <c r="O119" s="41" t="s">
        <v>520</v>
      </c>
      <c r="P119" s="41" t="s">
        <v>520</v>
      </c>
      <c r="Q119" s="41" t="s">
        <v>202</v>
      </c>
      <c r="R119" s="34"/>
    </row>
    <row r="120" spans="1:18" ht="51.75" thickBot="1" x14ac:dyDescent="0.3">
      <c r="A120" s="30">
        <v>35</v>
      </c>
      <c r="B120" s="44" t="s">
        <v>554</v>
      </c>
      <c r="C120" s="25" t="s">
        <v>196</v>
      </c>
      <c r="D120" s="62">
        <v>2.7</v>
      </c>
      <c r="E120" s="41">
        <v>1</v>
      </c>
      <c r="F120" s="41">
        <v>1.1000000000000001</v>
      </c>
      <c r="G120" s="41">
        <v>0</v>
      </c>
      <c r="H120" s="41">
        <v>0</v>
      </c>
      <c r="I120" s="41">
        <v>0</v>
      </c>
      <c r="J120" s="41">
        <v>0</v>
      </c>
      <c r="K120" s="41">
        <v>0</v>
      </c>
      <c r="L120" s="41">
        <v>0</v>
      </c>
      <c r="M120" s="41" t="s">
        <v>357</v>
      </c>
      <c r="N120" s="41" t="s">
        <v>383</v>
      </c>
      <c r="O120" s="41" t="s">
        <v>520</v>
      </c>
      <c r="P120" s="41" t="s">
        <v>520</v>
      </c>
      <c r="Q120" s="41" t="s">
        <v>219</v>
      </c>
      <c r="R120" s="34"/>
    </row>
    <row r="121" spans="1:18" ht="51.75" thickBot="1" x14ac:dyDescent="0.3">
      <c r="A121" s="30">
        <v>36</v>
      </c>
      <c r="B121" s="44" t="s">
        <v>555</v>
      </c>
      <c r="C121" s="25" t="s">
        <v>196</v>
      </c>
      <c r="D121" s="62">
        <v>2.7</v>
      </c>
      <c r="E121" s="41">
        <v>1</v>
      </c>
      <c r="F121" s="41">
        <v>1.1000000000000001</v>
      </c>
      <c r="G121" s="41">
        <v>0</v>
      </c>
      <c r="H121" s="41">
        <v>0</v>
      </c>
      <c r="I121" s="41">
        <v>1</v>
      </c>
      <c r="J121" s="41">
        <v>0</v>
      </c>
      <c r="K121" s="41">
        <v>0</v>
      </c>
      <c r="L121" s="41">
        <v>0</v>
      </c>
      <c r="M121" s="41" t="s">
        <v>220</v>
      </c>
      <c r="N121" s="41" t="s">
        <v>383</v>
      </c>
      <c r="O121" s="41" t="s">
        <v>520</v>
      </c>
      <c r="P121" s="41" t="s">
        <v>520</v>
      </c>
      <c r="Q121" s="41"/>
      <c r="R121" s="34"/>
    </row>
    <row r="122" spans="1:18" ht="51.75" thickBot="1" x14ac:dyDescent="0.3">
      <c r="A122" s="30">
        <v>37</v>
      </c>
      <c r="B122" s="44" t="s">
        <v>556</v>
      </c>
      <c r="C122" s="25" t="s">
        <v>196</v>
      </c>
      <c r="D122" s="62">
        <v>2.7</v>
      </c>
      <c r="E122" s="41">
        <v>1</v>
      </c>
      <c r="F122" s="41">
        <v>1.1000000000000001</v>
      </c>
      <c r="G122" s="41">
        <v>0</v>
      </c>
      <c r="H122" s="41">
        <v>0</v>
      </c>
      <c r="I122" s="41">
        <v>1</v>
      </c>
      <c r="J122" s="41">
        <v>0</v>
      </c>
      <c r="K122" s="41">
        <v>0</v>
      </c>
      <c r="L122" s="41">
        <v>0</v>
      </c>
      <c r="M122" s="41" t="s">
        <v>220</v>
      </c>
      <c r="N122" s="41" t="s">
        <v>383</v>
      </c>
      <c r="O122" s="41" t="s">
        <v>520</v>
      </c>
      <c r="P122" s="41" t="s">
        <v>520</v>
      </c>
      <c r="Q122" s="41"/>
      <c r="R122" s="34"/>
    </row>
    <row r="123" spans="1:18" x14ac:dyDescent="0.25">
      <c r="A123" s="25"/>
      <c r="B123" s="33" t="s">
        <v>557</v>
      </c>
      <c r="C123" s="36"/>
      <c r="D123" s="33">
        <f>D124+D125+D126+D127+D128+D129+D130+D131+D132+D133+D134+D135+D136+D137+D138+D139+D140+D141+D142+D143+D144+D145+D146+D147+D148+D149+D150+D151+D152+D153+D154+D155+D156+D157+D158+D159+D160+D161+D162+D163+D164+D165+D166+D167+D168+D169+D170+D171+D172+D173+D174+D175+D176+D177+D178+D179+D180+D181+D182+D183+D184+D185+D186</f>
        <v>256.49999999999966</v>
      </c>
      <c r="E123" s="33">
        <f>E124+E125+E126+E127+E128+E129+E130+E131+E132+E133+E134+E135+E136+E137+E138+E139+E140+E141+E142+E143+E144+E145+E146+E147+E148+E149+E150+E151+E152+E153+E154+E155+E156+E157+E158+E159+E160+E161+E162+E163+E164+E165+E166+E167+E168+E169+E170+E171+E172+E173+E174+E175+E176+E177+E178+E179+E180+E181+E182+E183+E184+E185+E186</f>
        <v>58</v>
      </c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34"/>
    </row>
    <row r="124" spans="1:18" ht="25.5" x14ac:dyDescent="0.25">
      <c r="A124" s="11">
        <v>1</v>
      </c>
      <c r="B124" s="12" t="s">
        <v>221</v>
      </c>
      <c r="C124" s="13" t="s">
        <v>196</v>
      </c>
      <c r="D124" s="63">
        <v>2.7</v>
      </c>
      <c r="E124" s="12">
        <v>1</v>
      </c>
      <c r="F124" s="12">
        <v>1.1000000000000001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1" t="s">
        <v>359</v>
      </c>
      <c r="N124" s="11" t="s">
        <v>383</v>
      </c>
      <c r="O124" s="11" t="s">
        <v>222</v>
      </c>
      <c r="P124" s="11" t="s">
        <v>222</v>
      </c>
      <c r="Q124" s="12" t="s">
        <v>223</v>
      </c>
      <c r="R124" s="12"/>
    </row>
    <row r="125" spans="1:18" ht="25.5" x14ac:dyDescent="0.25">
      <c r="A125" s="11">
        <f>A124+1</f>
        <v>2</v>
      </c>
      <c r="B125" s="15" t="s">
        <v>224</v>
      </c>
      <c r="C125" s="13" t="s">
        <v>196</v>
      </c>
      <c r="D125" s="63">
        <v>2.7</v>
      </c>
      <c r="E125" s="12">
        <v>1</v>
      </c>
      <c r="F125" s="12">
        <v>1.1000000000000001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1" t="s">
        <v>359</v>
      </c>
      <c r="N125" s="11" t="s">
        <v>383</v>
      </c>
      <c r="O125" s="11" t="s">
        <v>222</v>
      </c>
      <c r="P125" s="11" t="s">
        <v>222</v>
      </c>
      <c r="Q125" s="12" t="s">
        <v>558</v>
      </c>
      <c r="R125" s="12"/>
    </row>
    <row r="126" spans="1:18" ht="25.5" x14ac:dyDescent="0.25">
      <c r="A126" s="11">
        <f t="shared" ref="A126:A186" si="1">A125+1</f>
        <v>3</v>
      </c>
      <c r="B126" s="15" t="s">
        <v>225</v>
      </c>
      <c r="C126" s="13" t="s">
        <v>196</v>
      </c>
      <c r="D126" s="63">
        <v>2.7</v>
      </c>
      <c r="E126" s="12">
        <v>1</v>
      </c>
      <c r="F126" s="12">
        <v>1.1000000000000001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1" t="s">
        <v>359</v>
      </c>
      <c r="N126" s="11" t="s">
        <v>383</v>
      </c>
      <c r="O126" s="11" t="s">
        <v>222</v>
      </c>
      <c r="P126" s="11" t="s">
        <v>222</v>
      </c>
      <c r="Q126" s="12" t="s">
        <v>559</v>
      </c>
      <c r="R126" s="12"/>
    </row>
    <row r="127" spans="1:18" ht="25.5" x14ac:dyDescent="0.25">
      <c r="A127" s="11">
        <f t="shared" si="1"/>
        <v>4</v>
      </c>
      <c r="B127" s="16" t="s">
        <v>226</v>
      </c>
      <c r="C127" s="17" t="s">
        <v>196</v>
      </c>
      <c r="D127" s="64">
        <v>2.7</v>
      </c>
      <c r="E127" s="18">
        <v>1</v>
      </c>
      <c r="F127" s="18">
        <v>1.1000000000000001</v>
      </c>
      <c r="G127" s="18">
        <v>0</v>
      </c>
      <c r="H127" s="18">
        <v>0</v>
      </c>
      <c r="I127" s="18">
        <v>0</v>
      </c>
      <c r="J127" s="18">
        <v>0</v>
      </c>
      <c r="K127" s="18">
        <v>0</v>
      </c>
      <c r="L127" s="18">
        <v>0</v>
      </c>
      <c r="M127" s="19" t="s">
        <v>359</v>
      </c>
      <c r="N127" s="19" t="s">
        <v>383</v>
      </c>
      <c r="O127" s="19" t="s">
        <v>222</v>
      </c>
      <c r="P127" s="19" t="s">
        <v>222</v>
      </c>
      <c r="Q127" s="19" t="s">
        <v>227</v>
      </c>
      <c r="R127" s="12"/>
    </row>
    <row r="128" spans="1:18" ht="25.5" x14ac:dyDescent="0.25">
      <c r="A128" s="11">
        <f t="shared" si="1"/>
        <v>5</v>
      </c>
      <c r="B128" s="15" t="s">
        <v>228</v>
      </c>
      <c r="C128" s="13" t="s">
        <v>196</v>
      </c>
      <c r="D128" s="63">
        <v>2.7</v>
      </c>
      <c r="E128" s="12">
        <v>1</v>
      </c>
      <c r="F128" s="12">
        <v>1.1000000000000001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1" t="s">
        <v>359</v>
      </c>
      <c r="N128" s="11" t="s">
        <v>383</v>
      </c>
      <c r="O128" s="11" t="s">
        <v>222</v>
      </c>
      <c r="P128" s="11" t="s">
        <v>222</v>
      </c>
      <c r="Q128" s="12" t="s">
        <v>560</v>
      </c>
      <c r="R128" s="12"/>
    </row>
    <row r="129" spans="1:18" ht="25.5" x14ac:dyDescent="0.25">
      <c r="A129" s="11">
        <f t="shared" si="1"/>
        <v>6</v>
      </c>
      <c r="B129" s="45" t="s">
        <v>229</v>
      </c>
      <c r="C129" s="13" t="s">
        <v>196</v>
      </c>
      <c r="D129" s="63">
        <v>2.7</v>
      </c>
      <c r="E129" s="18"/>
      <c r="F129" s="18"/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11"/>
      <c r="N129" s="11"/>
      <c r="O129" s="11" t="s">
        <v>222</v>
      </c>
      <c r="P129" s="11" t="s">
        <v>222</v>
      </c>
      <c r="Q129" s="15" t="s">
        <v>230</v>
      </c>
      <c r="R129" s="11"/>
    </row>
    <row r="130" spans="1:18" ht="25.5" x14ac:dyDescent="0.25">
      <c r="A130" s="11">
        <f t="shared" si="1"/>
        <v>7</v>
      </c>
      <c r="B130" s="15" t="s">
        <v>231</v>
      </c>
      <c r="C130" s="13" t="s">
        <v>196</v>
      </c>
      <c r="D130" s="63">
        <v>2.7</v>
      </c>
      <c r="E130" s="12">
        <v>1</v>
      </c>
      <c r="F130" s="12">
        <v>1.1000000000000001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1" t="s">
        <v>359</v>
      </c>
      <c r="N130" s="11" t="s">
        <v>383</v>
      </c>
      <c r="O130" s="11" t="s">
        <v>222</v>
      </c>
      <c r="P130" s="11" t="s">
        <v>222</v>
      </c>
      <c r="Q130" s="12" t="s">
        <v>561</v>
      </c>
      <c r="R130" s="12"/>
    </row>
    <row r="131" spans="1:18" ht="25.5" x14ac:dyDescent="0.25">
      <c r="A131" s="11">
        <f t="shared" si="1"/>
        <v>8</v>
      </c>
      <c r="B131" s="15" t="s">
        <v>232</v>
      </c>
      <c r="C131" s="13" t="s">
        <v>196</v>
      </c>
      <c r="D131" s="63">
        <v>2.7</v>
      </c>
      <c r="E131" s="12">
        <v>1</v>
      </c>
      <c r="F131" s="12">
        <v>1.1000000000000001</v>
      </c>
      <c r="G131" s="14">
        <v>0</v>
      </c>
      <c r="H131" s="14">
        <v>0</v>
      </c>
      <c r="I131" s="14">
        <v>0</v>
      </c>
      <c r="J131" s="14">
        <v>0</v>
      </c>
      <c r="K131" s="14">
        <v>0</v>
      </c>
      <c r="L131" s="14">
        <v>0</v>
      </c>
      <c r="M131" s="11" t="s">
        <v>359</v>
      </c>
      <c r="N131" s="11" t="s">
        <v>383</v>
      </c>
      <c r="O131" s="11" t="s">
        <v>222</v>
      </c>
      <c r="P131" s="11" t="s">
        <v>222</v>
      </c>
      <c r="Q131" s="11" t="s">
        <v>562</v>
      </c>
      <c r="R131" s="12"/>
    </row>
    <row r="132" spans="1:18" ht="25.5" x14ac:dyDescent="0.25">
      <c r="A132" s="11">
        <f t="shared" si="1"/>
        <v>9</v>
      </c>
      <c r="B132" s="15" t="s">
        <v>233</v>
      </c>
      <c r="C132" s="13" t="s">
        <v>196</v>
      </c>
      <c r="D132" s="63">
        <v>2.7</v>
      </c>
      <c r="E132" s="12">
        <v>1</v>
      </c>
      <c r="F132" s="12">
        <v>1.1000000000000001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1" t="s">
        <v>359</v>
      </c>
      <c r="N132" s="11" t="s">
        <v>383</v>
      </c>
      <c r="O132" s="11" t="s">
        <v>222</v>
      </c>
      <c r="P132" s="11" t="s">
        <v>222</v>
      </c>
      <c r="Q132" s="12" t="s">
        <v>563</v>
      </c>
      <c r="R132" s="11"/>
    </row>
    <row r="133" spans="1:18" ht="25.5" x14ac:dyDescent="0.25">
      <c r="A133" s="11">
        <f t="shared" si="1"/>
        <v>10</v>
      </c>
      <c r="B133" s="15" t="s">
        <v>234</v>
      </c>
      <c r="C133" s="13" t="s">
        <v>196</v>
      </c>
      <c r="D133" s="63">
        <v>2.7</v>
      </c>
      <c r="E133" s="12">
        <v>1</v>
      </c>
      <c r="F133" s="12">
        <v>1.1000000000000001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1" t="s">
        <v>359</v>
      </c>
      <c r="N133" s="11" t="s">
        <v>383</v>
      </c>
      <c r="O133" s="11" t="s">
        <v>222</v>
      </c>
      <c r="P133" s="11" t="s">
        <v>222</v>
      </c>
      <c r="Q133" s="12" t="s">
        <v>564</v>
      </c>
      <c r="R133" s="19"/>
    </row>
    <row r="134" spans="1:18" ht="25.5" x14ac:dyDescent="0.25">
      <c r="A134" s="11">
        <f t="shared" si="1"/>
        <v>11</v>
      </c>
      <c r="B134" s="15" t="s">
        <v>235</v>
      </c>
      <c r="C134" s="13" t="s">
        <v>196</v>
      </c>
      <c r="D134" s="63">
        <v>2.7</v>
      </c>
      <c r="E134" s="12">
        <v>1</v>
      </c>
      <c r="F134" s="12">
        <v>1.1000000000000001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1" t="s">
        <v>359</v>
      </c>
      <c r="N134" s="11" t="s">
        <v>383</v>
      </c>
      <c r="O134" s="11" t="s">
        <v>222</v>
      </c>
      <c r="P134" s="11" t="s">
        <v>222</v>
      </c>
      <c r="Q134" s="11" t="s">
        <v>565</v>
      </c>
      <c r="R134" s="19"/>
    </row>
    <row r="135" spans="1:18" ht="25.5" x14ac:dyDescent="0.25">
      <c r="A135" s="11">
        <f t="shared" si="1"/>
        <v>12</v>
      </c>
      <c r="B135" s="15" t="s">
        <v>236</v>
      </c>
      <c r="C135" s="13" t="s">
        <v>196</v>
      </c>
      <c r="D135" s="63">
        <v>2.7</v>
      </c>
      <c r="E135" s="12">
        <v>1</v>
      </c>
      <c r="F135" s="12">
        <v>1.1000000000000001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1" t="s">
        <v>359</v>
      </c>
      <c r="N135" s="11" t="s">
        <v>383</v>
      </c>
      <c r="O135" s="11" t="s">
        <v>222</v>
      </c>
      <c r="P135" s="11" t="s">
        <v>222</v>
      </c>
      <c r="Q135" s="19" t="s">
        <v>566</v>
      </c>
      <c r="R135" s="12"/>
    </row>
    <row r="136" spans="1:18" ht="25.5" x14ac:dyDescent="0.25">
      <c r="A136" s="11">
        <f t="shared" si="1"/>
        <v>13</v>
      </c>
      <c r="B136" s="12" t="s">
        <v>237</v>
      </c>
      <c r="C136" s="13" t="s">
        <v>196</v>
      </c>
      <c r="D136" s="63">
        <v>2.7</v>
      </c>
      <c r="E136" s="12">
        <v>1</v>
      </c>
      <c r="F136" s="12">
        <v>1.1000000000000001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1" t="s">
        <v>359</v>
      </c>
      <c r="N136" s="11" t="s">
        <v>383</v>
      </c>
      <c r="O136" s="11" t="s">
        <v>222</v>
      </c>
      <c r="P136" s="11" t="s">
        <v>222</v>
      </c>
      <c r="Q136" s="12" t="s">
        <v>567</v>
      </c>
      <c r="R136" s="12"/>
    </row>
    <row r="137" spans="1:18" ht="25.5" x14ac:dyDescent="0.25">
      <c r="A137" s="11">
        <f t="shared" si="1"/>
        <v>14</v>
      </c>
      <c r="B137" s="12" t="s">
        <v>238</v>
      </c>
      <c r="C137" s="13" t="s">
        <v>196</v>
      </c>
      <c r="D137" s="63">
        <v>2.7</v>
      </c>
      <c r="E137" s="12">
        <v>1</v>
      </c>
      <c r="F137" s="12">
        <v>1.1000000000000001</v>
      </c>
      <c r="G137" s="14">
        <v>0</v>
      </c>
      <c r="H137" s="14">
        <v>0</v>
      </c>
      <c r="I137" s="14">
        <v>0</v>
      </c>
      <c r="J137" s="14">
        <v>0</v>
      </c>
      <c r="K137" s="14">
        <v>0</v>
      </c>
      <c r="L137" s="14">
        <v>0</v>
      </c>
      <c r="M137" s="11" t="s">
        <v>359</v>
      </c>
      <c r="N137" s="11" t="s">
        <v>383</v>
      </c>
      <c r="O137" s="11" t="s">
        <v>222</v>
      </c>
      <c r="P137" s="11" t="s">
        <v>222</v>
      </c>
      <c r="Q137" s="12" t="s">
        <v>568</v>
      </c>
      <c r="R137" s="12"/>
    </row>
    <row r="138" spans="1:18" ht="25.5" x14ac:dyDescent="0.25">
      <c r="A138" s="11">
        <f t="shared" si="1"/>
        <v>15</v>
      </c>
      <c r="B138" s="12" t="s">
        <v>239</v>
      </c>
      <c r="C138" s="13" t="s">
        <v>196</v>
      </c>
      <c r="D138" s="63">
        <v>2.7</v>
      </c>
      <c r="E138" s="12">
        <v>1</v>
      </c>
      <c r="F138" s="12">
        <v>1.1000000000000001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1" t="s">
        <v>359</v>
      </c>
      <c r="N138" s="11" t="s">
        <v>383</v>
      </c>
      <c r="O138" s="11" t="s">
        <v>222</v>
      </c>
      <c r="P138" s="11" t="s">
        <v>222</v>
      </c>
      <c r="Q138" s="12" t="s">
        <v>569</v>
      </c>
      <c r="R138" s="12"/>
    </row>
    <row r="139" spans="1:18" ht="25.5" x14ac:dyDescent="0.25">
      <c r="A139" s="11">
        <f t="shared" si="1"/>
        <v>16</v>
      </c>
      <c r="B139" s="18" t="s">
        <v>240</v>
      </c>
      <c r="C139" s="17" t="s">
        <v>196</v>
      </c>
      <c r="D139" s="64">
        <v>2.7</v>
      </c>
      <c r="E139" s="18"/>
      <c r="F139" s="18"/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19"/>
      <c r="N139" s="19"/>
      <c r="O139" s="19" t="s">
        <v>222</v>
      </c>
      <c r="P139" s="19" t="s">
        <v>222</v>
      </c>
      <c r="Q139" s="19" t="s">
        <v>241</v>
      </c>
      <c r="R139" s="12"/>
    </row>
    <row r="140" spans="1:18" ht="25.5" x14ac:dyDescent="0.25">
      <c r="A140" s="11">
        <f t="shared" si="1"/>
        <v>17</v>
      </c>
      <c r="B140" s="12" t="s">
        <v>242</v>
      </c>
      <c r="C140" s="13" t="s">
        <v>196</v>
      </c>
      <c r="D140" s="65">
        <v>13.5</v>
      </c>
      <c r="E140" s="12">
        <v>1</v>
      </c>
      <c r="F140" s="12">
        <v>4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1" t="s">
        <v>357</v>
      </c>
      <c r="N140" s="11" t="s">
        <v>383</v>
      </c>
      <c r="O140" s="11" t="s">
        <v>222</v>
      </c>
      <c r="P140" s="11" t="s">
        <v>222</v>
      </c>
      <c r="Q140" s="12" t="s">
        <v>570</v>
      </c>
      <c r="R140" s="12"/>
    </row>
    <row r="141" spans="1:18" ht="25.5" x14ac:dyDescent="0.25">
      <c r="A141" s="11">
        <f t="shared" si="1"/>
        <v>18</v>
      </c>
      <c r="B141" s="12" t="s">
        <v>243</v>
      </c>
      <c r="C141" s="13" t="s">
        <v>196</v>
      </c>
      <c r="D141" s="65">
        <v>13.5</v>
      </c>
      <c r="E141" s="12">
        <v>1</v>
      </c>
      <c r="F141" s="12">
        <v>4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1" t="s">
        <v>357</v>
      </c>
      <c r="N141" s="11" t="s">
        <v>383</v>
      </c>
      <c r="O141" s="11" t="s">
        <v>222</v>
      </c>
      <c r="P141" s="11" t="s">
        <v>222</v>
      </c>
      <c r="Q141" s="12" t="s">
        <v>571</v>
      </c>
      <c r="R141" s="12"/>
    </row>
    <row r="142" spans="1:18" ht="25.5" x14ac:dyDescent="0.25">
      <c r="A142" s="11">
        <f t="shared" si="1"/>
        <v>19</v>
      </c>
      <c r="B142" s="12" t="s">
        <v>244</v>
      </c>
      <c r="C142" s="13" t="s">
        <v>196</v>
      </c>
      <c r="D142" s="63">
        <v>2.7</v>
      </c>
      <c r="E142" s="12">
        <v>1</v>
      </c>
      <c r="F142" s="12">
        <v>1.1000000000000001</v>
      </c>
      <c r="G142" s="14">
        <v>0</v>
      </c>
      <c r="H142" s="14">
        <v>0</v>
      </c>
      <c r="I142" s="14">
        <v>0</v>
      </c>
      <c r="J142" s="14">
        <v>0</v>
      </c>
      <c r="K142" s="14">
        <v>0</v>
      </c>
      <c r="L142" s="14">
        <v>0</v>
      </c>
      <c r="M142" s="12" t="s">
        <v>359</v>
      </c>
      <c r="N142" s="11" t="s">
        <v>383</v>
      </c>
      <c r="O142" s="11" t="s">
        <v>222</v>
      </c>
      <c r="P142" s="11" t="s">
        <v>222</v>
      </c>
      <c r="Q142" s="12" t="s">
        <v>572</v>
      </c>
      <c r="R142" s="18"/>
    </row>
    <row r="143" spans="1:18" ht="25.5" x14ac:dyDescent="0.25">
      <c r="A143" s="11">
        <f t="shared" si="1"/>
        <v>20</v>
      </c>
      <c r="B143" s="12" t="s">
        <v>245</v>
      </c>
      <c r="C143" s="13" t="s">
        <v>196</v>
      </c>
      <c r="D143" s="63">
        <v>2.7</v>
      </c>
      <c r="E143" s="12">
        <v>1</v>
      </c>
      <c r="F143" s="12">
        <v>1.1000000000000001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2" t="s">
        <v>359</v>
      </c>
      <c r="N143" s="11" t="s">
        <v>383</v>
      </c>
      <c r="O143" s="11" t="s">
        <v>222</v>
      </c>
      <c r="P143" s="11" t="s">
        <v>222</v>
      </c>
      <c r="Q143" s="12" t="s">
        <v>573</v>
      </c>
      <c r="R143" s="12"/>
    </row>
    <row r="144" spans="1:18" ht="25.5" x14ac:dyDescent="0.25">
      <c r="A144" s="11">
        <f t="shared" si="1"/>
        <v>21</v>
      </c>
      <c r="B144" s="13" t="s">
        <v>246</v>
      </c>
      <c r="C144" s="13" t="s">
        <v>196</v>
      </c>
      <c r="D144" s="63">
        <v>2.7</v>
      </c>
      <c r="E144" s="18"/>
      <c r="F144" s="18"/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12"/>
      <c r="N144" s="11" t="s">
        <v>383</v>
      </c>
      <c r="O144" s="11" t="s">
        <v>222</v>
      </c>
      <c r="P144" s="11" t="s">
        <v>222</v>
      </c>
      <c r="Q144" s="12" t="s">
        <v>247</v>
      </c>
      <c r="R144" s="12"/>
    </row>
    <row r="145" spans="1:18" ht="25.5" x14ac:dyDescent="0.25">
      <c r="A145" s="11">
        <f t="shared" si="1"/>
        <v>22</v>
      </c>
      <c r="B145" s="20" t="s">
        <v>248</v>
      </c>
      <c r="C145" s="17" t="s">
        <v>196</v>
      </c>
      <c r="D145" s="64">
        <v>13.5</v>
      </c>
      <c r="E145" s="18">
        <v>1</v>
      </c>
      <c r="F145" s="17">
        <v>4</v>
      </c>
      <c r="G145" s="18">
        <v>0</v>
      </c>
      <c r="H145" s="18">
        <v>0</v>
      </c>
      <c r="I145" s="18">
        <v>0</v>
      </c>
      <c r="J145" s="18">
        <v>0</v>
      </c>
      <c r="K145" s="18">
        <v>0</v>
      </c>
      <c r="L145" s="18">
        <v>0</v>
      </c>
      <c r="M145" s="18" t="s">
        <v>359</v>
      </c>
      <c r="N145" s="19" t="s">
        <v>383</v>
      </c>
      <c r="O145" s="19" t="s">
        <v>222</v>
      </c>
      <c r="P145" s="19" t="s">
        <v>222</v>
      </c>
      <c r="Q145" s="18" t="s">
        <v>574</v>
      </c>
      <c r="R145" s="12"/>
    </row>
    <row r="146" spans="1:18" ht="25.5" x14ac:dyDescent="0.25">
      <c r="A146" s="11">
        <f t="shared" si="1"/>
        <v>23</v>
      </c>
      <c r="B146" s="12" t="s">
        <v>249</v>
      </c>
      <c r="C146" s="13" t="s">
        <v>196</v>
      </c>
      <c r="D146" s="63">
        <v>2.7</v>
      </c>
      <c r="E146" s="12">
        <v>1</v>
      </c>
      <c r="F146" s="12">
        <v>1.1000000000000001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2" t="s">
        <v>359</v>
      </c>
      <c r="N146" s="11" t="s">
        <v>383</v>
      </c>
      <c r="O146" s="11" t="s">
        <v>222</v>
      </c>
      <c r="P146" s="11" t="s">
        <v>222</v>
      </c>
      <c r="Q146" s="12" t="s">
        <v>575</v>
      </c>
      <c r="R146" s="21"/>
    </row>
    <row r="147" spans="1:18" ht="25.5" x14ac:dyDescent="0.25">
      <c r="A147" s="11">
        <f t="shared" si="1"/>
        <v>24</v>
      </c>
      <c r="B147" s="12" t="s">
        <v>250</v>
      </c>
      <c r="C147" s="13" t="s">
        <v>196</v>
      </c>
      <c r="D147" s="63">
        <v>2.7</v>
      </c>
      <c r="E147" s="12">
        <v>1</v>
      </c>
      <c r="F147" s="12">
        <v>1.1000000000000001</v>
      </c>
      <c r="G147" s="14">
        <v>0</v>
      </c>
      <c r="H147" s="14">
        <v>0</v>
      </c>
      <c r="I147" s="14">
        <v>0</v>
      </c>
      <c r="J147" s="14">
        <v>0</v>
      </c>
      <c r="K147" s="14">
        <v>0</v>
      </c>
      <c r="L147" s="14">
        <v>0</v>
      </c>
      <c r="M147" s="12" t="s">
        <v>359</v>
      </c>
      <c r="N147" s="11" t="s">
        <v>383</v>
      </c>
      <c r="O147" s="11" t="s">
        <v>222</v>
      </c>
      <c r="P147" s="11" t="s">
        <v>222</v>
      </c>
      <c r="Q147" s="12" t="s">
        <v>576</v>
      </c>
      <c r="R147" s="22"/>
    </row>
    <row r="148" spans="1:18" ht="25.5" x14ac:dyDescent="0.25">
      <c r="A148" s="11">
        <f t="shared" si="1"/>
        <v>25</v>
      </c>
      <c r="B148" s="12" t="s">
        <v>251</v>
      </c>
      <c r="C148" s="13" t="s">
        <v>196</v>
      </c>
      <c r="D148" s="63">
        <v>13.5</v>
      </c>
      <c r="E148" s="12">
        <v>1</v>
      </c>
      <c r="F148" s="12">
        <v>4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2" t="s">
        <v>357</v>
      </c>
      <c r="N148" s="11" t="s">
        <v>383</v>
      </c>
      <c r="O148" s="11" t="s">
        <v>222</v>
      </c>
      <c r="P148" s="11" t="s">
        <v>222</v>
      </c>
      <c r="Q148" s="12" t="s">
        <v>577</v>
      </c>
      <c r="R148" s="22"/>
    </row>
    <row r="149" spans="1:18" ht="25.5" x14ac:dyDescent="0.25">
      <c r="A149" s="11">
        <f t="shared" si="1"/>
        <v>26</v>
      </c>
      <c r="B149" s="12" t="s">
        <v>252</v>
      </c>
      <c r="C149" s="13" t="s">
        <v>196</v>
      </c>
      <c r="D149" s="63">
        <v>13.5</v>
      </c>
      <c r="E149" s="12">
        <v>1</v>
      </c>
      <c r="F149" s="12">
        <v>6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2" t="s">
        <v>357</v>
      </c>
      <c r="N149" s="11" t="s">
        <v>383</v>
      </c>
      <c r="O149" s="11" t="s">
        <v>222</v>
      </c>
      <c r="P149" s="11" t="s">
        <v>222</v>
      </c>
      <c r="Q149" s="21" t="s">
        <v>578</v>
      </c>
      <c r="R149" s="22"/>
    </row>
    <row r="150" spans="1:18" ht="25.5" x14ac:dyDescent="0.25">
      <c r="A150" s="11">
        <f t="shared" si="1"/>
        <v>27</v>
      </c>
      <c r="B150" s="12" t="s">
        <v>253</v>
      </c>
      <c r="C150" s="13" t="s">
        <v>196</v>
      </c>
      <c r="D150" s="63">
        <v>13.5</v>
      </c>
      <c r="E150" s="12">
        <v>1</v>
      </c>
      <c r="F150" s="12">
        <v>4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2" t="s">
        <v>357</v>
      </c>
      <c r="N150" s="11" t="s">
        <v>383</v>
      </c>
      <c r="O150" s="11" t="s">
        <v>222</v>
      </c>
      <c r="P150" s="11" t="s">
        <v>222</v>
      </c>
      <c r="Q150" s="22" t="s">
        <v>579</v>
      </c>
      <c r="R150" s="22"/>
    </row>
    <row r="151" spans="1:18" ht="25.5" x14ac:dyDescent="0.25">
      <c r="A151" s="11">
        <f t="shared" si="1"/>
        <v>28</v>
      </c>
      <c r="B151" s="12" t="s">
        <v>254</v>
      </c>
      <c r="C151" s="13" t="s">
        <v>196</v>
      </c>
      <c r="D151" s="63">
        <v>2.7</v>
      </c>
      <c r="E151" s="12">
        <v>1</v>
      </c>
      <c r="F151" s="12">
        <v>1.1000000000000001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2" t="s">
        <v>359</v>
      </c>
      <c r="N151" s="11" t="s">
        <v>383</v>
      </c>
      <c r="O151" s="11" t="s">
        <v>222</v>
      </c>
      <c r="P151" s="11" t="s">
        <v>222</v>
      </c>
      <c r="Q151" s="22" t="s">
        <v>580</v>
      </c>
      <c r="R151" s="22"/>
    </row>
    <row r="152" spans="1:18" ht="25.5" x14ac:dyDescent="0.25">
      <c r="A152" s="11">
        <f t="shared" si="1"/>
        <v>29</v>
      </c>
      <c r="B152" s="12" t="s">
        <v>255</v>
      </c>
      <c r="C152" s="13" t="s">
        <v>196</v>
      </c>
      <c r="D152" s="63">
        <v>2.7</v>
      </c>
      <c r="E152" s="12">
        <v>1</v>
      </c>
      <c r="F152" s="12">
        <v>1.1000000000000001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2" t="s">
        <v>359</v>
      </c>
      <c r="N152" s="11" t="s">
        <v>383</v>
      </c>
      <c r="O152" s="11" t="s">
        <v>222</v>
      </c>
      <c r="P152" s="11" t="s">
        <v>222</v>
      </c>
      <c r="Q152" s="22" t="s">
        <v>581</v>
      </c>
      <c r="R152" s="22"/>
    </row>
    <row r="153" spans="1:18" ht="25.5" x14ac:dyDescent="0.25">
      <c r="A153" s="11">
        <f t="shared" si="1"/>
        <v>30</v>
      </c>
      <c r="B153" s="12" t="s">
        <v>256</v>
      </c>
      <c r="C153" s="13" t="s">
        <v>196</v>
      </c>
      <c r="D153" s="63">
        <v>2.7</v>
      </c>
      <c r="E153" s="12">
        <v>1</v>
      </c>
      <c r="F153" s="12">
        <v>1.1000000000000001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2" t="s">
        <v>359</v>
      </c>
      <c r="N153" s="11" t="s">
        <v>383</v>
      </c>
      <c r="O153" s="11" t="s">
        <v>222</v>
      </c>
      <c r="P153" s="11" t="s">
        <v>222</v>
      </c>
      <c r="Q153" s="22" t="s">
        <v>582</v>
      </c>
      <c r="R153" s="22"/>
    </row>
    <row r="154" spans="1:18" ht="25.5" x14ac:dyDescent="0.25">
      <c r="A154" s="11">
        <f t="shared" si="1"/>
        <v>31</v>
      </c>
      <c r="B154" s="12" t="s">
        <v>257</v>
      </c>
      <c r="C154" s="13" t="s">
        <v>196</v>
      </c>
      <c r="D154" s="63">
        <v>2.7</v>
      </c>
      <c r="E154" s="12">
        <v>1</v>
      </c>
      <c r="F154" s="12">
        <v>1.1000000000000001</v>
      </c>
      <c r="G154" s="14">
        <v>0</v>
      </c>
      <c r="H154" s="14">
        <v>0</v>
      </c>
      <c r="I154" s="14">
        <v>0</v>
      </c>
      <c r="J154" s="14">
        <v>0</v>
      </c>
      <c r="K154" s="14">
        <v>0</v>
      </c>
      <c r="L154" s="14">
        <v>0</v>
      </c>
      <c r="M154" s="12" t="s">
        <v>359</v>
      </c>
      <c r="N154" s="11" t="s">
        <v>383</v>
      </c>
      <c r="O154" s="11" t="s">
        <v>222</v>
      </c>
      <c r="P154" s="11" t="s">
        <v>222</v>
      </c>
      <c r="Q154" s="22" t="s">
        <v>583</v>
      </c>
      <c r="R154" s="22"/>
    </row>
    <row r="155" spans="1:18" ht="25.5" x14ac:dyDescent="0.25">
      <c r="A155" s="11">
        <f t="shared" si="1"/>
        <v>32</v>
      </c>
      <c r="B155" s="12" t="s">
        <v>258</v>
      </c>
      <c r="C155" s="13" t="s">
        <v>196</v>
      </c>
      <c r="D155" s="63">
        <v>2.7</v>
      </c>
      <c r="E155" s="12">
        <v>1</v>
      </c>
      <c r="F155" s="12">
        <v>1.1000000000000001</v>
      </c>
      <c r="G155" s="14">
        <v>0</v>
      </c>
      <c r="H155" s="14">
        <v>0</v>
      </c>
      <c r="I155" s="14">
        <v>0</v>
      </c>
      <c r="J155" s="14">
        <v>0</v>
      </c>
      <c r="K155" s="14">
        <v>0</v>
      </c>
      <c r="L155" s="14">
        <v>0</v>
      </c>
      <c r="M155" s="12" t="s">
        <v>359</v>
      </c>
      <c r="N155" s="11" t="s">
        <v>383</v>
      </c>
      <c r="O155" s="11" t="s">
        <v>222</v>
      </c>
      <c r="P155" s="11" t="s">
        <v>222</v>
      </c>
      <c r="Q155" s="22" t="s">
        <v>584</v>
      </c>
      <c r="R155" s="22"/>
    </row>
    <row r="156" spans="1:18" ht="25.5" x14ac:dyDescent="0.25">
      <c r="A156" s="11">
        <f t="shared" si="1"/>
        <v>33</v>
      </c>
      <c r="B156" s="12" t="s">
        <v>259</v>
      </c>
      <c r="C156" s="13" t="s">
        <v>196</v>
      </c>
      <c r="D156" s="63">
        <v>2.7</v>
      </c>
      <c r="E156" s="12">
        <v>1</v>
      </c>
      <c r="F156" s="12">
        <v>1.1000000000000001</v>
      </c>
      <c r="G156" s="14">
        <v>0</v>
      </c>
      <c r="H156" s="14">
        <v>0</v>
      </c>
      <c r="I156" s="14">
        <v>0</v>
      </c>
      <c r="J156" s="14">
        <v>0</v>
      </c>
      <c r="K156" s="14">
        <v>0</v>
      </c>
      <c r="L156" s="14">
        <v>0</v>
      </c>
      <c r="M156" s="12" t="s">
        <v>359</v>
      </c>
      <c r="N156" s="11" t="s">
        <v>383</v>
      </c>
      <c r="O156" s="11" t="s">
        <v>222</v>
      </c>
      <c r="P156" s="11" t="s">
        <v>222</v>
      </c>
      <c r="Q156" s="22" t="s">
        <v>585</v>
      </c>
      <c r="R156" s="22"/>
    </row>
    <row r="157" spans="1:18" ht="25.5" x14ac:dyDescent="0.25">
      <c r="A157" s="11">
        <f t="shared" si="1"/>
        <v>34</v>
      </c>
      <c r="B157" s="12" t="s">
        <v>260</v>
      </c>
      <c r="C157" s="13" t="s">
        <v>196</v>
      </c>
      <c r="D157" s="63">
        <v>2.7</v>
      </c>
      <c r="E157" s="12">
        <v>1</v>
      </c>
      <c r="F157" s="12">
        <v>1.1000000000000001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2" t="s">
        <v>359</v>
      </c>
      <c r="N157" s="11" t="s">
        <v>383</v>
      </c>
      <c r="O157" s="11" t="s">
        <v>222</v>
      </c>
      <c r="P157" s="11" t="s">
        <v>222</v>
      </c>
      <c r="Q157" s="22" t="s">
        <v>586</v>
      </c>
      <c r="R157" s="22"/>
    </row>
    <row r="158" spans="1:18" ht="25.5" x14ac:dyDescent="0.25">
      <c r="A158" s="11">
        <f t="shared" si="1"/>
        <v>35</v>
      </c>
      <c r="B158" s="12" t="s">
        <v>261</v>
      </c>
      <c r="C158" s="13" t="s">
        <v>196</v>
      </c>
      <c r="D158" s="63">
        <v>2.7</v>
      </c>
      <c r="E158" s="12">
        <v>1</v>
      </c>
      <c r="F158" s="12">
        <v>1.1000000000000001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2" t="s">
        <v>359</v>
      </c>
      <c r="N158" s="11" t="s">
        <v>383</v>
      </c>
      <c r="O158" s="11" t="s">
        <v>222</v>
      </c>
      <c r="P158" s="11" t="s">
        <v>222</v>
      </c>
      <c r="Q158" s="22" t="s">
        <v>587</v>
      </c>
      <c r="R158" s="22"/>
    </row>
    <row r="159" spans="1:18" ht="25.5" x14ac:dyDescent="0.25">
      <c r="A159" s="11">
        <f t="shared" si="1"/>
        <v>36</v>
      </c>
      <c r="B159" s="15" t="s">
        <v>262</v>
      </c>
      <c r="C159" s="13" t="s">
        <v>196</v>
      </c>
      <c r="D159" s="63">
        <v>2.7</v>
      </c>
      <c r="E159" s="12">
        <v>1</v>
      </c>
      <c r="F159" s="12">
        <v>4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2" t="s">
        <v>357</v>
      </c>
      <c r="N159" s="11" t="s">
        <v>383</v>
      </c>
      <c r="O159" s="11" t="s">
        <v>222</v>
      </c>
      <c r="P159" s="11" t="s">
        <v>222</v>
      </c>
      <c r="Q159" s="22" t="s">
        <v>588</v>
      </c>
      <c r="R159" s="22"/>
    </row>
    <row r="160" spans="1:18" ht="25.5" x14ac:dyDescent="0.25">
      <c r="A160" s="11">
        <f t="shared" si="1"/>
        <v>37</v>
      </c>
      <c r="B160" s="15" t="s">
        <v>263</v>
      </c>
      <c r="C160" s="13" t="s">
        <v>196</v>
      </c>
      <c r="D160" s="63">
        <v>2.7</v>
      </c>
      <c r="E160" s="12">
        <v>1</v>
      </c>
      <c r="F160" s="12">
        <v>1.1000000000000001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2" t="s">
        <v>359</v>
      </c>
      <c r="N160" s="11" t="s">
        <v>383</v>
      </c>
      <c r="O160" s="11" t="s">
        <v>222</v>
      </c>
      <c r="P160" s="11" t="s">
        <v>222</v>
      </c>
      <c r="Q160" s="22" t="s">
        <v>589</v>
      </c>
      <c r="R160" s="22"/>
    </row>
    <row r="161" spans="1:18" ht="25.5" x14ac:dyDescent="0.25">
      <c r="A161" s="11">
        <f t="shared" si="1"/>
        <v>38</v>
      </c>
      <c r="B161" s="15" t="s">
        <v>264</v>
      </c>
      <c r="C161" s="13" t="s">
        <v>196</v>
      </c>
      <c r="D161" s="63">
        <v>2.7</v>
      </c>
      <c r="E161" s="12">
        <v>1</v>
      </c>
      <c r="F161" s="12">
        <v>1.1000000000000001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2" t="s">
        <v>359</v>
      </c>
      <c r="N161" s="11" t="s">
        <v>383</v>
      </c>
      <c r="O161" s="11" t="s">
        <v>222</v>
      </c>
      <c r="P161" s="11" t="s">
        <v>222</v>
      </c>
      <c r="Q161" s="22" t="s">
        <v>590</v>
      </c>
      <c r="R161" s="22"/>
    </row>
    <row r="162" spans="1:18" ht="25.5" x14ac:dyDescent="0.25">
      <c r="A162" s="11">
        <f t="shared" si="1"/>
        <v>39</v>
      </c>
      <c r="B162" s="15" t="s">
        <v>265</v>
      </c>
      <c r="C162" s="13" t="s">
        <v>196</v>
      </c>
      <c r="D162" s="63">
        <v>2.7</v>
      </c>
      <c r="E162" s="12">
        <v>1</v>
      </c>
      <c r="F162" s="12">
        <v>1.1000000000000001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2" t="s">
        <v>359</v>
      </c>
      <c r="N162" s="11" t="s">
        <v>383</v>
      </c>
      <c r="O162" s="11" t="s">
        <v>222</v>
      </c>
      <c r="P162" s="11" t="s">
        <v>222</v>
      </c>
      <c r="Q162" s="22" t="s">
        <v>591</v>
      </c>
      <c r="R162" s="22"/>
    </row>
    <row r="163" spans="1:18" ht="25.5" x14ac:dyDescent="0.25">
      <c r="A163" s="11">
        <f t="shared" si="1"/>
        <v>40</v>
      </c>
      <c r="B163" s="15" t="s">
        <v>266</v>
      </c>
      <c r="C163" s="13" t="s">
        <v>196</v>
      </c>
      <c r="D163" s="63">
        <v>2.7</v>
      </c>
      <c r="E163" s="12">
        <v>1</v>
      </c>
      <c r="F163" s="12">
        <v>1.1000000000000001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2" t="s">
        <v>359</v>
      </c>
      <c r="N163" s="11" t="s">
        <v>383</v>
      </c>
      <c r="O163" s="11" t="s">
        <v>222</v>
      </c>
      <c r="P163" s="11" t="s">
        <v>222</v>
      </c>
      <c r="Q163" s="22" t="s">
        <v>592</v>
      </c>
      <c r="R163" s="22"/>
    </row>
    <row r="164" spans="1:18" ht="25.5" x14ac:dyDescent="0.25">
      <c r="A164" s="11">
        <f t="shared" si="1"/>
        <v>41</v>
      </c>
      <c r="B164" s="15" t="s">
        <v>267</v>
      </c>
      <c r="C164" s="13" t="s">
        <v>196</v>
      </c>
      <c r="D164" s="63">
        <v>2.7</v>
      </c>
      <c r="E164" s="12">
        <v>1</v>
      </c>
      <c r="F164" s="12">
        <v>1.1000000000000001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2" t="s">
        <v>359</v>
      </c>
      <c r="N164" s="11" t="s">
        <v>383</v>
      </c>
      <c r="O164" s="11" t="s">
        <v>222</v>
      </c>
      <c r="P164" s="11" t="s">
        <v>222</v>
      </c>
      <c r="Q164" s="22" t="s">
        <v>593</v>
      </c>
      <c r="R164" s="22"/>
    </row>
    <row r="165" spans="1:18" ht="25.5" x14ac:dyDescent="0.25">
      <c r="A165" s="11">
        <f t="shared" si="1"/>
        <v>42</v>
      </c>
      <c r="B165" s="15" t="s">
        <v>268</v>
      </c>
      <c r="C165" s="13" t="s">
        <v>196</v>
      </c>
      <c r="D165" s="63">
        <v>2.7</v>
      </c>
      <c r="E165" s="12">
        <v>1</v>
      </c>
      <c r="F165" s="12">
        <v>1.1000000000000001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2" t="s">
        <v>359</v>
      </c>
      <c r="N165" s="11" t="s">
        <v>383</v>
      </c>
      <c r="O165" s="11" t="s">
        <v>222</v>
      </c>
      <c r="P165" s="11" t="s">
        <v>222</v>
      </c>
      <c r="Q165" s="22" t="s">
        <v>594</v>
      </c>
      <c r="R165" s="22"/>
    </row>
    <row r="166" spans="1:18" ht="25.5" x14ac:dyDescent="0.25">
      <c r="A166" s="11">
        <f t="shared" si="1"/>
        <v>43</v>
      </c>
      <c r="B166" s="15" t="s">
        <v>269</v>
      </c>
      <c r="C166" s="13" t="s">
        <v>196</v>
      </c>
      <c r="D166" s="63">
        <v>2.7</v>
      </c>
      <c r="E166" s="12">
        <v>1</v>
      </c>
      <c r="F166" s="12">
        <v>1.1000000000000001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2" t="s">
        <v>359</v>
      </c>
      <c r="N166" s="11" t="s">
        <v>383</v>
      </c>
      <c r="O166" s="11" t="s">
        <v>222</v>
      </c>
      <c r="P166" s="11" t="s">
        <v>222</v>
      </c>
      <c r="Q166" s="22" t="s">
        <v>595</v>
      </c>
      <c r="R166" s="22"/>
    </row>
    <row r="167" spans="1:18" ht="25.5" x14ac:dyDescent="0.25">
      <c r="A167" s="11">
        <f t="shared" si="1"/>
        <v>44</v>
      </c>
      <c r="B167" s="15" t="s">
        <v>270</v>
      </c>
      <c r="C167" s="13" t="s">
        <v>196</v>
      </c>
      <c r="D167" s="63">
        <v>13.5</v>
      </c>
      <c r="E167" s="12">
        <v>1</v>
      </c>
      <c r="F167" s="12">
        <v>4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2" t="s">
        <v>357</v>
      </c>
      <c r="N167" s="11" t="s">
        <v>383</v>
      </c>
      <c r="O167" s="11" t="s">
        <v>222</v>
      </c>
      <c r="P167" s="11" t="s">
        <v>222</v>
      </c>
      <c r="Q167" s="22" t="s">
        <v>596</v>
      </c>
      <c r="R167" s="22"/>
    </row>
    <row r="168" spans="1:18" ht="25.5" x14ac:dyDescent="0.25">
      <c r="A168" s="11">
        <f t="shared" si="1"/>
        <v>45</v>
      </c>
      <c r="B168" s="15" t="s">
        <v>271</v>
      </c>
      <c r="C168" s="13" t="s">
        <v>196</v>
      </c>
      <c r="D168" s="63">
        <v>2.7</v>
      </c>
      <c r="E168" s="12">
        <v>1</v>
      </c>
      <c r="F168" s="12">
        <v>1.1000000000000001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2" t="s">
        <v>359</v>
      </c>
      <c r="N168" s="11" t="s">
        <v>383</v>
      </c>
      <c r="O168" s="11" t="s">
        <v>222</v>
      </c>
      <c r="P168" s="11" t="s">
        <v>222</v>
      </c>
      <c r="Q168" s="22" t="s">
        <v>597</v>
      </c>
      <c r="R168" s="22"/>
    </row>
    <row r="169" spans="1:18" ht="25.5" x14ac:dyDescent="0.25">
      <c r="A169" s="11">
        <f t="shared" si="1"/>
        <v>46</v>
      </c>
      <c r="B169" s="15" t="s">
        <v>272</v>
      </c>
      <c r="C169" s="13" t="s">
        <v>196</v>
      </c>
      <c r="D169" s="63">
        <v>2.7</v>
      </c>
      <c r="E169" s="12">
        <v>1</v>
      </c>
      <c r="F169" s="12">
        <v>1.1000000000000001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2" t="s">
        <v>359</v>
      </c>
      <c r="N169" s="11" t="s">
        <v>383</v>
      </c>
      <c r="O169" s="11" t="s">
        <v>222</v>
      </c>
      <c r="P169" s="11" t="s">
        <v>222</v>
      </c>
      <c r="Q169" s="22" t="s">
        <v>598</v>
      </c>
      <c r="R169" s="22"/>
    </row>
    <row r="170" spans="1:18" ht="25.5" x14ac:dyDescent="0.25">
      <c r="A170" s="11">
        <f t="shared" si="1"/>
        <v>47</v>
      </c>
      <c r="B170" s="23" t="s">
        <v>273</v>
      </c>
      <c r="C170" s="17" t="s">
        <v>196</v>
      </c>
      <c r="D170" s="64">
        <v>2.7</v>
      </c>
      <c r="E170" s="18">
        <v>1</v>
      </c>
      <c r="F170" s="18">
        <v>1.1000000000000001</v>
      </c>
      <c r="G170" s="19">
        <v>0</v>
      </c>
      <c r="H170" s="19">
        <v>0</v>
      </c>
      <c r="I170" s="19">
        <v>0</v>
      </c>
      <c r="J170" s="19">
        <v>0</v>
      </c>
      <c r="K170" s="19">
        <v>0</v>
      </c>
      <c r="L170" s="19">
        <v>0</v>
      </c>
      <c r="M170" s="18" t="s">
        <v>359</v>
      </c>
      <c r="N170" s="19" t="s">
        <v>383</v>
      </c>
      <c r="O170" s="19" t="s">
        <v>222</v>
      </c>
      <c r="P170" s="19" t="s">
        <v>222</v>
      </c>
      <c r="Q170" s="19" t="s">
        <v>274</v>
      </c>
      <c r="R170" s="22"/>
    </row>
    <row r="171" spans="1:18" ht="25.5" x14ac:dyDescent="0.25">
      <c r="A171" s="11">
        <f t="shared" si="1"/>
        <v>48</v>
      </c>
      <c r="B171" s="23" t="s">
        <v>275</v>
      </c>
      <c r="C171" s="17" t="s">
        <v>196</v>
      </c>
      <c r="D171" s="64">
        <v>2.7</v>
      </c>
      <c r="E171" s="18">
        <v>1</v>
      </c>
      <c r="F171" s="18">
        <v>1.1000000000000001</v>
      </c>
      <c r="G171" s="19">
        <v>0</v>
      </c>
      <c r="H171" s="19">
        <v>0</v>
      </c>
      <c r="I171" s="19">
        <v>0</v>
      </c>
      <c r="J171" s="19">
        <v>0</v>
      </c>
      <c r="K171" s="19">
        <v>0</v>
      </c>
      <c r="L171" s="19">
        <v>0</v>
      </c>
      <c r="M171" s="18" t="s">
        <v>359</v>
      </c>
      <c r="N171" s="19" t="s">
        <v>383</v>
      </c>
      <c r="O171" s="19" t="s">
        <v>222</v>
      </c>
      <c r="P171" s="19" t="s">
        <v>222</v>
      </c>
      <c r="Q171" s="24" t="s">
        <v>276</v>
      </c>
      <c r="R171" s="22"/>
    </row>
    <row r="172" spans="1:18" ht="25.5" x14ac:dyDescent="0.25">
      <c r="A172" s="11">
        <f t="shared" si="1"/>
        <v>49</v>
      </c>
      <c r="B172" s="32" t="s">
        <v>277</v>
      </c>
      <c r="C172" s="17" t="s">
        <v>196</v>
      </c>
      <c r="D172" s="64">
        <v>2.7</v>
      </c>
      <c r="E172" s="18">
        <v>1</v>
      </c>
      <c r="F172" s="18">
        <v>1.1000000000000001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  <c r="M172" s="18" t="s">
        <v>359</v>
      </c>
      <c r="N172" s="19" t="s">
        <v>383</v>
      </c>
      <c r="O172" s="19" t="s">
        <v>222</v>
      </c>
      <c r="P172" s="19" t="s">
        <v>222</v>
      </c>
      <c r="Q172" s="24" t="s">
        <v>278</v>
      </c>
      <c r="R172" s="22"/>
    </row>
    <row r="173" spans="1:18" ht="25.5" x14ac:dyDescent="0.25">
      <c r="A173" s="11">
        <f t="shared" si="1"/>
        <v>50</v>
      </c>
      <c r="B173" s="15" t="s">
        <v>279</v>
      </c>
      <c r="C173" s="13" t="s">
        <v>196</v>
      </c>
      <c r="D173" s="63">
        <v>2.7</v>
      </c>
      <c r="E173" s="12">
        <v>1</v>
      </c>
      <c r="F173" s="12">
        <v>1.1000000000000001</v>
      </c>
      <c r="G173" s="14">
        <v>0</v>
      </c>
      <c r="H173" s="14">
        <v>0</v>
      </c>
      <c r="I173" s="14">
        <v>0</v>
      </c>
      <c r="J173" s="14">
        <v>0</v>
      </c>
      <c r="K173" s="14">
        <v>0</v>
      </c>
      <c r="L173" s="14">
        <v>0</v>
      </c>
      <c r="M173" s="12" t="s">
        <v>359</v>
      </c>
      <c r="N173" s="11" t="s">
        <v>383</v>
      </c>
      <c r="O173" s="11" t="s">
        <v>222</v>
      </c>
      <c r="P173" s="11" t="s">
        <v>222</v>
      </c>
      <c r="Q173" s="22" t="s">
        <v>599</v>
      </c>
      <c r="R173" s="22"/>
    </row>
    <row r="174" spans="1:18" ht="25.5" x14ac:dyDescent="0.25">
      <c r="A174" s="11">
        <f t="shared" si="1"/>
        <v>51</v>
      </c>
      <c r="B174" s="15" t="s">
        <v>280</v>
      </c>
      <c r="C174" s="13" t="s">
        <v>196</v>
      </c>
      <c r="D174" s="63">
        <v>13.5</v>
      </c>
      <c r="E174" s="12">
        <v>1</v>
      </c>
      <c r="F174" s="12">
        <v>4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2" t="s">
        <v>357</v>
      </c>
      <c r="N174" s="11" t="s">
        <v>383</v>
      </c>
      <c r="O174" s="11" t="s">
        <v>222</v>
      </c>
      <c r="P174" s="11" t="s">
        <v>222</v>
      </c>
      <c r="Q174" s="22" t="s">
        <v>600</v>
      </c>
      <c r="R174" s="22"/>
    </row>
    <row r="175" spans="1:18" ht="25.5" x14ac:dyDescent="0.25">
      <c r="A175" s="11">
        <f t="shared" si="1"/>
        <v>52</v>
      </c>
      <c r="B175" s="15" t="s">
        <v>281</v>
      </c>
      <c r="C175" s="13" t="s">
        <v>196</v>
      </c>
      <c r="D175" s="63">
        <v>2.7</v>
      </c>
      <c r="E175" s="12">
        <v>1</v>
      </c>
      <c r="F175" s="12">
        <v>1.1000000000000001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2" t="s">
        <v>359</v>
      </c>
      <c r="N175" s="11" t="s">
        <v>383</v>
      </c>
      <c r="O175" s="11" t="s">
        <v>222</v>
      </c>
      <c r="P175" s="11" t="s">
        <v>222</v>
      </c>
      <c r="Q175" s="22" t="s">
        <v>601</v>
      </c>
      <c r="R175" s="22"/>
    </row>
    <row r="176" spans="1:18" ht="25.5" x14ac:dyDescent="0.25">
      <c r="A176" s="11">
        <f t="shared" si="1"/>
        <v>53</v>
      </c>
      <c r="B176" s="15" t="s">
        <v>282</v>
      </c>
      <c r="C176" s="13" t="s">
        <v>196</v>
      </c>
      <c r="D176" s="63">
        <v>2.7</v>
      </c>
      <c r="E176" s="12">
        <v>1</v>
      </c>
      <c r="F176" s="12">
        <v>1.1000000000000001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2" t="s">
        <v>359</v>
      </c>
      <c r="N176" s="11" t="s">
        <v>383</v>
      </c>
      <c r="O176" s="11" t="s">
        <v>222</v>
      </c>
      <c r="P176" s="11" t="s">
        <v>222</v>
      </c>
      <c r="Q176" s="22" t="s">
        <v>602</v>
      </c>
      <c r="R176" s="22"/>
    </row>
    <row r="177" spans="1:18" ht="25.5" x14ac:dyDescent="0.25">
      <c r="A177" s="11">
        <f t="shared" si="1"/>
        <v>54</v>
      </c>
      <c r="B177" s="15" t="s">
        <v>283</v>
      </c>
      <c r="C177" s="13" t="s">
        <v>196</v>
      </c>
      <c r="D177" s="63">
        <v>2.7</v>
      </c>
      <c r="E177" s="12">
        <v>1</v>
      </c>
      <c r="F177" s="12">
        <v>1.1000000000000001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2" t="s">
        <v>359</v>
      </c>
      <c r="N177" s="11" t="s">
        <v>383</v>
      </c>
      <c r="O177" s="11" t="s">
        <v>222</v>
      </c>
      <c r="P177" s="11" t="s">
        <v>222</v>
      </c>
      <c r="Q177" s="22" t="s">
        <v>603</v>
      </c>
      <c r="R177" s="22"/>
    </row>
    <row r="178" spans="1:18" ht="25.5" x14ac:dyDescent="0.25">
      <c r="A178" s="11">
        <f t="shared" si="1"/>
        <v>55</v>
      </c>
      <c r="B178" s="15" t="s">
        <v>284</v>
      </c>
      <c r="C178" s="13" t="s">
        <v>196</v>
      </c>
      <c r="D178" s="63">
        <v>2.7</v>
      </c>
      <c r="E178" s="12">
        <v>1</v>
      </c>
      <c r="F178" s="12">
        <v>1.1000000000000001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2" t="s">
        <v>359</v>
      </c>
      <c r="N178" s="11" t="s">
        <v>383</v>
      </c>
      <c r="O178" s="11" t="s">
        <v>222</v>
      </c>
      <c r="P178" s="11" t="s">
        <v>222</v>
      </c>
      <c r="Q178" s="22" t="s">
        <v>604</v>
      </c>
      <c r="R178" s="22"/>
    </row>
    <row r="179" spans="1:18" ht="25.5" x14ac:dyDescent="0.25">
      <c r="A179" s="11">
        <f t="shared" si="1"/>
        <v>56</v>
      </c>
      <c r="B179" s="23" t="s">
        <v>285</v>
      </c>
      <c r="C179" s="17" t="s">
        <v>196</v>
      </c>
      <c r="D179" s="64">
        <v>2.7</v>
      </c>
      <c r="E179" s="18"/>
      <c r="F179" s="18"/>
      <c r="G179" s="25">
        <v>0</v>
      </c>
      <c r="H179" s="25">
        <v>0</v>
      </c>
      <c r="I179" s="25">
        <v>0</v>
      </c>
      <c r="J179" s="25">
        <v>0</v>
      </c>
      <c r="K179" s="25">
        <v>0</v>
      </c>
      <c r="L179" s="25">
        <v>0</v>
      </c>
      <c r="M179" s="18"/>
      <c r="N179" s="19"/>
      <c r="O179" s="19" t="s">
        <v>222</v>
      </c>
      <c r="P179" s="19" t="s">
        <v>222</v>
      </c>
      <c r="Q179" s="22" t="s">
        <v>286</v>
      </c>
      <c r="R179" s="22"/>
    </row>
    <row r="180" spans="1:18" ht="25.5" x14ac:dyDescent="0.25">
      <c r="A180" s="11">
        <f t="shared" si="1"/>
        <v>57</v>
      </c>
      <c r="B180" s="15" t="s">
        <v>287</v>
      </c>
      <c r="C180" s="13" t="s">
        <v>196</v>
      </c>
      <c r="D180" s="63">
        <v>2.7</v>
      </c>
      <c r="E180" s="12">
        <v>1</v>
      </c>
      <c r="F180" s="12">
        <v>1.1000000000000001</v>
      </c>
      <c r="G180" s="14">
        <v>0</v>
      </c>
      <c r="H180" s="14">
        <v>0</v>
      </c>
      <c r="I180" s="14">
        <v>0</v>
      </c>
      <c r="J180" s="14">
        <v>0</v>
      </c>
      <c r="K180" s="14">
        <v>0</v>
      </c>
      <c r="L180" s="14">
        <v>0</v>
      </c>
      <c r="M180" s="12" t="s">
        <v>359</v>
      </c>
      <c r="N180" s="11" t="s">
        <v>383</v>
      </c>
      <c r="O180" s="11" t="s">
        <v>222</v>
      </c>
      <c r="P180" s="11" t="s">
        <v>222</v>
      </c>
      <c r="Q180" s="22" t="s">
        <v>605</v>
      </c>
      <c r="R180" s="22"/>
    </row>
    <row r="181" spans="1:18" ht="25.5" x14ac:dyDescent="0.25">
      <c r="A181" s="11">
        <f t="shared" si="1"/>
        <v>58</v>
      </c>
      <c r="B181" s="15" t="s">
        <v>288</v>
      </c>
      <c r="C181" s="13" t="s">
        <v>196</v>
      </c>
      <c r="D181" s="63">
        <v>2.7</v>
      </c>
      <c r="E181" s="12">
        <v>1</v>
      </c>
      <c r="F181" s="12">
        <v>1.1000000000000001</v>
      </c>
      <c r="G181" s="14">
        <v>0</v>
      </c>
      <c r="H181" s="14">
        <v>0</v>
      </c>
      <c r="I181" s="14">
        <v>0</v>
      </c>
      <c r="J181" s="14">
        <v>0</v>
      </c>
      <c r="K181" s="14">
        <v>0</v>
      </c>
      <c r="L181" s="14">
        <v>0</v>
      </c>
      <c r="M181" s="12" t="s">
        <v>359</v>
      </c>
      <c r="N181" s="11" t="s">
        <v>383</v>
      </c>
      <c r="O181" s="11" t="s">
        <v>222</v>
      </c>
      <c r="P181" s="11" t="s">
        <v>222</v>
      </c>
      <c r="Q181" s="22" t="s">
        <v>606</v>
      </c>
      <c r="R181" s="22"/>
    </row>
    <row r="182" spans="1:18" ht="25.5" x14ac:dyDescent="0.25">
      <c r="A182" s="11">
        <f t="shared" si="1"/>
        <v>59</v>
      </c>
      <c r="B182" s="15" t="s">
        <v>289</v>
      </c>
      <c r="C182" s="13" t="s">
        <v>196</v>
      </c>
      <c r="D182" s="63">
        <v>2.7</v>
      </c>
      <c r="E182" s="12">
        <v>1</v>
      </c>
      <c r="F182" s="12">
        <v>1.1000000000000001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2" t="s">
        <v>359</v>
      </c>
      <c r="N182" s="11" t="s">
        <v>383</v>
      </c>
      <c r="O182" s="11" t="s">
        <v>222</v>
      </c>
      <c r="P182" s="11" t="s">
        <v>222</v>
      </c>
      <c r="Q182" s="22" t="s">
        <v>607</v>
      </c>
      <c r="R182" s="34"/>
    </row>
    <row r="183" spans="1:18" ht="25.5" x14ac:dyDescent="0.25">
      <c r="A183" s="11">
        <f t="shared" si="1"/>
        <v>60</v>
      </c>
      <c r="B183" s="15" t="s">
        <v>290</v>
      </c>
      <c r="C183" s="13" t="s">
        <v>196</v>
      </c>
      <c r="D183" s="63">
        <v>2.7</v>
      </c>
      <c r="E183" s="12">
        <v>1</v>
      </c>
      <c r="F183" s="12">
        <v>1.1000000000000001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2" t="s">
        <v>359</v>
      </c>
      <c r="N183" s="11" t="s">
        <v>383</v>
      </c>
      <c r="O183" s="11" t="s">
        <v>222</v>
      </c>
      <c r="P183" s="11" t="s">
        <v>222</v>
      </c>
      <c r="Q183" s="22" t="s">
        <v>608</v>
      </c>
      <c r="R183" s="34"/>
    </row>
    <row r="184" spans="1:18" ht="25.5" x14ac:dyDescent="0.25">
      <c r="A184" s="11">
        <f t="shared" si="1"/>
        <v>61</v>
      </c>
      <c r="B184" s="15" t="s">
        <v>291</v>
      </c>
      <c r="C184" s="13" t="s">
        <v>196</v>
      </c>
      <c r="D184" s="63">
        <v>2.7</v>
      </c>
      <c r="E184" s="12">
        <v>1</v>
      </c>
      <c r="F184" s="12">
        <v>1.1000000000000001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2" t="s">
        <v>359</v>
      </c>
      <c r="N184" s="11" t="s">
        <v>383</v>
      </c>
      <c r="O184" s="11" t="s">
        <v>222</v>
      </c>
      <c r="P184" s="11" t="s">
        <v>222</v>
      </c>
      <c r="Q184" s="22" t="s">
        <v>609</v>
      </c>
      <c r="R184" s="34"/>
    </row>
    <row r="185" spans="1:18" ht="25.5" x14ac:dyDescent="0.25">
      <c r="A185" s="11">
        <f t="shared" si="1"/>
        <v>62</v>
      </c>
      <c r="B185" s="23" t="s">
        <v>292</v>
      </c>
      <c r="C185" s="17" t="s">
        <v>196</v>
      </c>
      <c r="D185" s="64">
        <v>2.7</v>
      </c>
      <c r="E185" s="18"/>
      <c r="F185" s="18"/>
      <c r="G185" s="25">
        <v>0</v>
      </c>
      <c r="H185" s="25">
        <v>0</v>
      </c>
      <c r="I185" s="25">
        <v>0</v>
      </c>
      <c r="J185" s="25">
        <v>0</v>
      </c>
      <c r="K185" s="25">
        <v>0</v>
      </c>
      <c r="L185" s="25">
        <v>0</v>
      </c>
      <c r="M185" s="18"/>
      <c r="N185" s="19"/>
      <c r="O185" s="19" t="s">
        <v>222</v>
      </c>
      <c r="P185" s="19" t="s">
        <v>222</v>
      </c>
      <c r="Q185" s="22" t="s">
        <v>293</v>
      </c>
      <c r="R185" s="34"/>
    </row>
    <row r="186" spans="1:18" ht="25.5" x14ac:dyDescent="0.25">
      <c r="A186" s="11">
        <f t="shared" si="1"/>
        <v>63</v>
      </c>
      <c r="B186" s="15" t="s">
        <v>294</v>
      </c>
      <c r="C186" s="13" t="s">
        <v>196</v>
      </c>
      <c r="D186" s="63">
        <v>2.7</v>
      </c>
      <c r="E186" s="12">
        <v>1</v>
      </c>
      <c r="F186" s="12">
        <v>1.1000000000000001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2" t="s">
        <v>359</v>
      </c>
      <c r="N186" s="11" t="s">
        <v>383</v>
      </c>
      <c r="O186" s="11" t="s">
        <v>222</v>
      </c>
      <c r="P186" s="11" t="s">
        <v>222</v>
      </c>
      <c r="Q186" s="22" t="s">
        <v>610</v>
      </c>
      <c r="R186" s="34"/>
    </row>
    <row r="187" spans="1:18" x14ac:dyDescent="0.25">
      <c r="A187" s="25"/>
      <c r="B187" s="33" t="s">
        <v>611</v>
      </c>
      <c r="C187" s="36"/>
      <c r="D187" s="33">
        <f>D188+D189+D190+D191+D192+D193+D194+D195+D196+D197+D198+D199+D200+D201+D202+D203+D204+D205+D206+D207+D208+D209+D210+D211+D212+D213+D214+D215+D216</f>
        <v>240.29999999999993</v>
      </c>
      <c r="E187" s="33">
        <f>E188+E189+E190+E191+E192+E193+E194+E195+E196+E197+E198+E199+E200+E201+E202+E203+E204+E205+E206+E207+E208+E209+E210+E211+E212+E213+E214+E215+E216</f>
        <v>29</v>
      </c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34"/>
    </row>
    <row r="188" spans="1:18" ht="51" x14ac:dyDescent="0.25">
      <c r="A188" s="27">
        <v>1</v>
      </c>
      <c r="B188" s="27" t="s">
        <v>612</v>
      </c>
      <c r="C188" s="25" t="s">
        <v>196</v>
      </c>
      <c r="D188" s="61">
        <v>13.5</v>
      </c>
      <c r="E188" s="12">
        <v>1</v>
      </c>
      <c r="F188" s="37">
        <v>4</v>
      </c>
      <c r="G188" s="25">
        <v>0</v>
      </c>
      <c r="H188" s="25">
        <v>0</v>
      </c>
      <c r="I188" s="25">
        <v>0</v>
      </c>
      <c r="J188" s="25">
        <v>0</v>
      </c>
      <c r="K188" s="25">
        <v>0</v>
      </c>
      <c r="L188" s="25">
        <v>0</v>
      </c>
      <c r="M188" s="27" t="s">
        <v>613</v>
      </c>
      <c r="N188" s="27" t="s">
        <v>358</v>
      </c>
      <c r="O188" s="22" t="s">
        <v>614</v>
      </c>
      <c r="P188" s="22" t="s">
        <v>614</v>
      </c>
      <c r="Q188" s="22" t="s">
        <v>615</v>
      </c>
      <c r="R188" s="34"/>
    </row>
    <row r="189" spans="1:18" ht="51" x14ac:dyDescent="0.25">
      <c r="A189" s="27">
        <v>2</v>
      </c>
      <c r="B189" s="27" t="s">
        <v>616</v>
      </c>
      <c r="C189" s="25" t="s">
        <v>196</v>
      </c>
      <c r="D189" s="61">
        <v>13.5</v>
      </c>
      <c r="E189" s="12">
        <v>1</v>
      </c>
      <c r="F189" s="37">
        <v>4</v>
      </c>
      <c r="G189" s="25">
        <v>0</v>
      </c>
      <c r="H189" s="25">
        <v>0</v>
      </c>
      <c r="I189" s="25">
        <v>0</v>
      </c>
      <c r="J189" s="25">
        <v>0</v>
      </c>
      <c r="K189" s="25">
        <v>0</v>
      </c>
      <c r="L189" s="25">
        <v>0</v>
      </c>
      <c r="M189" s="27" t="s">
        <v>613</v>
      </c>
      <c r="N189" s="27" t="s">
        <v>383</v>
      </c>
      <c r="O189" s="22" t="s">
        <v>614</v>
      </c>
      <c r="P189" s="22" t="s">
        <v>614</v>
      </c>
      <c r="Q189" s="22" t="s">
        <v>617</v>
      </c>
      <c r="R189" s="34"/>
    </row>
    <row r="190" spans="1:18" ht="51" x14ac:dyDescent="0.25">
      <c r="A190" s="27">
        <v>3</v>
      </c>
      <c r="B190" s="27" t="s">
        <v>618</v>
      </c>
      <c r="C190" s="25" t="s">
        <v>196</v>
      </c>
      <c r="D190" s="61">
        <v>13.5</v>
      </c>
      <c r="E190" s="12">
        <v>1</v>
      </c>
      <c r="F190" s="37">
        <v>4</v>
      </c>
      <c r="G190" s="25">
        <v>0</v>
      </c>
      <c r="H190" s="25">
        <v>0</v>
      </c>
      <c r="I190" s="25">
        <v>0</v>
      </c>
      <c r="J190" s="25">
        <v>0</v>
      </c>
      <c r="K190" s="25">
        <v>0</v>
      </c>
      <c r="L190" s="25">
        <v>0</v>
      </c>
      <c r="M190" s="27" t="s">
        <v>613</v>
      </c>
      <c r="N190" s="27" t="s">
        <v>383</v>
      </c>
      <c r="O190" s="22" t="s">
        <v>614</v>
      </c>
      <c r="P190" s="22" t="s">
        <v>614</v>
      </c>
      <c r="Q190" s="22" t="s">
        <v>619</v>
      </c>
      <c r="R190" s="34"/>
    </row>
    <row r="191" spans="1:18" ht="51" x14ac:dyDescent="0.25">
      <c r="A191" s="27">
        <v>4</v>
      </c>
      <c r="B191" s="27" t="s">
        <v>620</v>
      </c>
      <c r="C191" s="25" t="s">
        <v>196</v>
      </c>
      <c r="D191" s="62">
        <v>2.7</v>
      </c>
      <c r="E191" s="12">
        <v>1</v>
      </c>
      <c r="F191" s="25">
        <v>1.1000000000000001</v>
      </c>
      <c r="G191" s="25">
        <v>0</v>
      </c>
      <c r="H191" s="25">
        <v>0</v>
      </c>
      <c r="I191" s="25">
        <v>0</v>
      </c>
      <c r="J191" s="25">
        <v>0</v>
      </c>
      <c r="K191" s="25">
        <v>0</v>
      </c>
      <c r="L191" s="25">
        <v>0</v>
      </c>
      <c r="M191" s="27" t="s">
        <v>359</v>
      </c>
      <c r="N191" s="27" t="s">
        <v>358</v>
      </c>
      <c r="O191" s="22" t="s">
        <v>614</v>
      </c>
      <c r="P191" s="22" t="s">
        <v>614</v>
      </c>
      <c r="Q191" s="22" t="s">
        <v>621</v>
      </c>
      <c r="R191" s="34"/>
    </row>
    <row r="192" spans="1:18" ht="51" x14ac:dyDescent="0.25">
      <c r="A192" s="27">
        <v>5</v>
      </c>
      <c r="B192" s="37" t="s">
        <v>622</v>
      </c>
      <c r="C192" s="25" t="s">
        <v>196</v>
      </c>
      <c r="D192" s="62">
        <v>2.7</v>
      </c>
      <c r="E192" s="12">
        <v>1</v>
      </c>
      <c r="F192" s="25">
        <v>1.1000000000000001</v>
      </c>
      <c r="G192" s="25">
        <v>0</v>
      </c>
      <c r="H192" s="25">
        <v>0</v>
      </c>
      <c r="I192" s="25">
        <v>0</v>
      </c>
      <c r="J192" s="25">
        <v>0</v>
      </c>
      <c r="K192" s="25">
        <v>0</v>
      </c>
      <c r="L192" s="25">
        <v>0</v>
      </c>
      <c r="M192" s="37" t="s">
        <v>359</v>
      </c>
      <c r="N192" s="37" t="s">
        <v>358</v>
      </c>
      <c r="O192" s="22" t="s">
        <v>614</v>
      </c>
      <c r="P192" s="22" t="s">
        <v>614</v>
      </c>
      <c r="Q192" s="22" t="s">
        <v>623</v>
      </c>
      <c r="R192" s="34"/>
    </row>
    <row r="193" spans="1:18" ht="51" x14ac:dyDescent="0.25">
      <c r="A193" s="27">
        <v>6</v>
      </c>
      <c r="B193" s="37" t="s">
        <v>624</v>
      </c>
      <c r="C193" s="25" t="s">
        <v>196</v>
      </c>
      <c r="D193" s="62">
        <v>2.7</v>
      </c>
      <c r="E193" s="12">
        <v>1</v>
      </c>
      <c r="F193" s="25">
        <v>1.1000000000000001</v>
      </c>
      <c r="G193" s="25">
        <v>0</v>
      </c>
      <c r="H193" s="25">
        <v>0</v>
      </c>
      <c r="I193" s="25">
        <v>0</v>
      </c>
      <c r="J193" s="25">
        <v>0</v>
      </c>
      <c r="K193" s="25">
        <v>0</v>
      </c>
      <c r="L193" s="25">
        <v>0</v>
      </c>
      <c r="M193" s="37" t="s">
        <v>359</v>
      </c>
      <c r="N193" s="37" t="s">
        <v>383</v>
      </c>
      <c r="O193" s="22" t="s">
        <v>614</v>
      </c>
      <c r="P193" s="22" t="s">
        <v>614</v>
      </c>
      <c r="Q193" s="22" t="s">
        <v>625</v>
      </c>
      <c r="R193" s="34"/>
    </row>
    <row r="194" spans="1:18" ht="51" x14ac:dyDescent="0.25">
      <c r="A194" s="27">
        <v>7</v>
      </c>
      <c r="B194" s="37" t="s">
        <v>626</v>
      </c>
      <c r="C194" s="25" t="s">
        <v>196</v>
      </c>
      <c r="D194" s="62">
        <v>2.7</v>
      </c>
      <c r="E194" s="12">
        <v>1</v>
      </c>
      <c r="F194" s="25">
        <v>1.1000000000000001</v>
      </c>
      <c r="G194" s="25">
        <v>0</v>
      </c>
      <c r="H194" s="25">
        <v>0</v>
      </c>
      <c r="I194" s="25">
        <v>0</v>
      </c>
      <c r="J194" s="25">
        <v>0</v>
      </c>
      <c r="K194" s="25">
        <v>0</v>
      </c>
      <c r="L194" s="25">
        <v>0</v>
      </c>
      <c r="M194" s="37" t="s">
        <v>359</v>
      </c>
      <c r="N194" s="37" t="s">
        <v>383</v>
      </c>
      <c r="O194" s="22" t="s">
        <v>614</v>
      </c>
      <c r="P194" s="22" t="s">
        <v>614</v>
      </c>
      <c r="Q194" s="22" t="s">
        <v>627</v>
      </c>
      <c r="R194" s="34"/>
    </row>
    <row r="195" spans="1:18" ht="51" x14ac:dyDescent="0.25">
      <c r="A195" s="27">
        <v>8</v>
      </c>
      <c r="B195" s="37" t="s">
        <v>628</v>
      </c>
      <c r="C195" s="25" t="s">
        <v>196</v>
      </c>
      <c r="D195" s="62">
        <v>2.7</v>
      </c>
      <c r="E195" s="12">
        <v>1</v>
      </c>
      <c r="F195" s="25">
        <v>1.1000000000000001</v>
      </c>
      <c r="G195" s="25">
        <v>0</v>
      </c>
      <c r="H195" s="25">
        <v>0</v>
      </c>
      <c r="I195" s="25">
        <v>0</v>
      </c>
      <c r="J195" s="25">
        <v>0</v>
      </c>
      <c r="K195" s="25">
        <v>0</v>
      </c>
      <c r="L195" s="25">
        <v>0</v>
      </c>
      <c r="M195" s="37" t="s">
        <v>359</v>
      </c>
      <c r="N195" s="37" t="s">
        <v>383</v>
      </c>
      <c r="O195" s="22" t="s">
        <v>614</v>
      </c>
      <c r="P195" s="22" t="s">
        <v>614</v>
      </c>
      <c r="Q195" s="22" t="s">
        <v>629</v>
      </c>
      <c r="R195" s="34"/>
    </row>
    <row r="196" spans="1:18" ht="63.75" x14ac:dyDescent="0.25">
      <c r="A196" s="27">
        <v>9</v>
      </c>
      <c r="B196" s="37" t="s">
        <v>630</v>
      </c>
      <c r="C196" s="25" t="s">
        <v>196</v>
      </c>
      <c r="D196" s="61">
        <v>13.5</v>
      </c>
      <c r="E196" s="12">
        <v>1</v>
      </c>
      <c r="F196" s="37">
        <v>4</v>
      </c>
      <c r="G196" s="25">
        <v>0</v>
      </c>
      <c r="H196" s="25">
        <v>0</v>
      </c>
      <c r="I196" s="25">
        <v>0</v>
      </c>
      <c r="J196" s="25">
        <v>0</v>
      </c>
      <c r="K196" s="25">
        <v>0</v>
      </c>
      <c r="L196" s="25">
        <v>0</v>
      </c>
      <c r="M196" s="37" t="s">
        <v>613</v>
      </c>
      <c r="N196" s="37" t="s">
        <v>358</v>
      </c>
      <c r="O196" s="22" t="s">
        <v>614</v>
      </c>
      <c r="P196" s="22" t="s">
        <v>614</v>
      </c>
      <c r="Q196" s="12" t="s">
        <v>631</v>
      </c>
      <c r="R196" s="34"/>
    </row>
    <row r="197" spans="1:18" ht="51" x14ac:dyDescent="0.25">
      <c r="A197" s="27">
        <v>10</v>
      </c>
      <c r="B197" s="37" t="s">
        <v>632</v>
      </c>
      <c r="C197" s="25" t="s">
        <v>196</v>
      </c>
      <c r="D197" s="61">
        <v>13.5</v>
      </c>
      <c r="E197" s="12">
        <v>1</v>
      </c>
      <c r="F197" s="37">
        <v>4</v>
      </c>
      <c r="G197" s="25">
        <v>0</v>
      </c>
      <c r="H197" s="25">
        <v>0</v>
      </c>
      <c r="I197" s="25">
        <v>0</v>
      </c>
      <c r="J197" s="25">
        <v>0</v>
      </c>
      <c r="K197" s="25">
        <v>0</v>
      </c>
      <c r="L197" s="25">
        <v>0</v>
      </c>
      <c r="M197" s="37" t="s">
        <v>613</v>
      </c>
      <c r="N197" s="37" t="s">
        <v>383</v>
      </c>
      <c r="O197" s="22" t="s">
        <v>614</v>
      </c>
      <c r="P197" s="22" t="s">
        <v>614</v>
      </c>
      <c r="Q197" s="12" t="s">
        <v>633</v>
      </c>
      <c r="R197" s="34"/>
    </row>
    <row r="198" spans="1:18" ht="51" x14ac:dyDescent="0.25">
      <c r="A198" s="27">
        <v>11</v>
      </c>
      <c r="B198" s="37" t="s">
        <v>634</v>
      </c>
      <c r="C198" s="25" t="s">
        <v>196</v>
      </c>
      <c r="D198" s="61">
        <v>13.5</v>
      </c>
      <c r="E198" s="12">
        <v>1</v>
      </c>
      <c r="F198" s="37">
        <v>4</v>
      </c>
      <c r="G198" s="25">
        <v>0</v>
      </c>
      <c r="H198" s="25">
        <v>0</v>
      </c>
      <c r="I198" s="25">
        <v>0</v>
      </c>
      <c r="J198" s="25">
        <v>0</v>
      </c>
      <c r="K198" s="25">
        <v>0</v>
      </c>
      <c r="L198" s="25">
        <v>0</v>
      </c>
      <c r="M198" s="37" t="s">
        <v>613</v>
      </c>
      <c r="N198" s="37" t="s">
        <v>358</v>
      </c>
      <c r="O198" s="22" t="s">
        <v>614</v>
      </c>
      <c r="P198" s="22" t="s">
        <v>614</v>
      </c>
      <c r="Q198" s="12" t="s">
        <v>635</v>
      </c>
      <c r="R198" s="34"/>
    </row>
    <row r="199" spans="1:18" ht="63.75" x14ac:dyDescent="0.25">
      <c r="A199" s="27">
        <v>12</v>
      </c>
      <c r="B199" s="37" t="s">
        <v>634</v>
      </c>
      <c r="C199" s="25" t="s">
        <v>196</v>
      </c>
      <c r="D199" s="61">
        <v>13.5</v>
      </c>
      <c r="E199" s="12">
        <v>1</v>
      </c>
      <c r="F199" s="37">
        <v>4</v>
      </c>
      <c r="G199" s="25">
        <v>0</v>
      </c>
      <c r="H199" s="25">
        <v>0</v>
      </c>
      <c r="I199" s="25">
        <v>0</v>
      </c>
      <c r="J199" s="25">
        <v>0</v>
      </c>
      <c r="K199" s="25">
        <v>0</v>
      </c>
      <c r="L199" s="25">
        <v>0</v>
      </c>
      <c r="M199" s="37" t="s">
        <v>613</v>
      </c>
      <c r="N199" s="37" t="s">
        <v>358</v>
      </c>
      <c r="O199" s="22" t="s">
        <v>614</v>
      </c>
      <c r="P199" s="22" t="s">
        <v>614</v>
      </c>
      <c r="Q199" s="12" t="s">
        <v>636</v>
      </c>
      <c r="R199" s="34"/>
    </row>
    <row r="200" spans="1:18" ht="51" x14ac:dyDescent="0.25">
      <c r="A200" s="27">
        <v>13</v>
      </c>
      <c r="B200" s="37" t="s">
        <v>637</v>
      </c>
      <c r="C200" s="25" t="s">
        <v>196</v>
      </c>
      <c r="D200" s="61">
        <v>13.5</v>
      </c>
      <c r="E200" s="12">
        <v>1</v>
      </c>
      <c r="F200" s="37">
        <v>4</v>
      </c>
      <c r="G200" s="25">
        <v>0</v>
      </c>
      <c r="H200" s="25">
        <v>0</v>
      </c>
      <c r="I200" s="25">
        <v>0</v>
      </c>
      <c r="J200" s="25">
        <v>0</v>
      </c>
      <c r="K200" s="25">
        <v>0</v>
      </c>
      <c r="L200" s="25">
        <v>0</v>
      </c>
      <c r="M200" s="37" t="s">
        <v>613</v>
      </c>
      <c r="N200" s="37" t="s">
        <v>358</v>
      </c>
      <c r="O200" s="22" t="s">
        <v>614</v>
      </c>
      <c r="P200" s="22" t="s">
        <v>614</v>
      </c>
      <c r="Q200" s="12" t="s">
        <v>638</v>
      </c>
      <c r="R200" s="34"/>
    </row>
    <row r="201" spans="1:18" ht="51" x14ac:dyDescent="0.25">
      <c r="A201" s="27">
        <v>14</v>
      </c>
      <c r="B201" s="37" t="s">
        <v>639</v>
      </c>
      <c r="C201" s="25" t="s">
        <v>196</v>
      </c>
      <c r="D201" s="62">
        <v>2.7</v>
      </c>
      <c r="E201" s="12">
        <v>1</v>
      </c>
      <c r="F201" s="25">
        <v>1.1000000000000001</v>
      </c>
      <c r="G201" s="25">
        <v>0</v>
      </c>
      <c r="H201" s="25">
        <v>0</v>
      </c>
      <c r="I201" s="25">
        <v>0</v>
      </c>
      <c r="J201" s="25">
        <v>0</v>
      </c>
      <c r="K201" s="25">
        <v>0</v>
      </c>
      <c r="L201" s="25">
        <v>0</v>
      </c>
      <c r="M201" s="37" t="s">
        <v>359</v>
      </c>
      <c r="N201" s="37" t="s">
        <v>383</v>
      </c>
      <c r="O201" s="22" t="s">
        <v>614</v>
      </c>
      <c r="P201" s="22" t="s">
        <v>614</v>
      </c>
      <c r="Q201" s="12" t="s">
        <v>640</v>
      </c>
      <c r="R201" s="34"/>
    </row>
    <row r="202" spans="1:18" ht="51" x14ac:dyDescent="0.25">
      <c r="A202" s="27">
        <v>15</v>
      </c>
      <c r="B202" s="37" t="s">
        <v>641</v>
      </c>
      <c r="C202" s="25" t="s">
        <v>196</v>
      </c>
      <c r="D202" s="61">
        <v>13.5</v>
      </c>
      <c r="E202" s="12">
        <v>1</v>
      </c>
      <c r="F202" s="37">
        <v>4</v>
      </c>
      <c r="G202" s="25">
        <v>0</v>
      </c>
      <c r="H202" s="25">
        <v>0</v>
      </c>
      <c r="I202" s="25">
        <v>0</v>
      </c>
      <c r="J202" s="25">
        <v>0</v>
      </c>
      <c r="K202" s="25">
        <v>0</v>
      </c>
      <c r="L202" s="25">
        <v>0</v>
      </c>
      <c r="M202" s="37" t="s">
        <v>613</v>
      </c>
      <c r="N202" s="37" t="s">
        <v>358</v>
      </c>
      <c r="O202" s="22" t="s">
        <v>614</v>
      </c>
      <c r="P202" s="22" t="s">
        <v>614</v>
      </c>
      <c r="Q202" s="12" t="s">
        <v>642</v>
      </c>
      <c r="R202" s="34"/>
    </row>
    <row r="203" spans="1:18" ht="51" x14ac:dyDescent="0.25">
      <c r="A203" s="27">
        <v>16</v>
      </c>
      <c r="B203" s="37" t="s">
        <v>643</v>
      </c>
      <c r="C203" s="25" t="s">
        <v>196</v>
      </c>
      <c r="D203" s="61">
        <v>13.5</v>
      </c>
      <c r="E203" s="12">
        <v>1</v>
      </c>
      <c r="F203" s="37">
        <v>4</v>
      </c>
      <c r="G203" s="25">
        <v>0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  <c r="M203" s="37" t="s">
        <v>613</v>
      </c>
      <c r="N203" s="37" t="s">
        <v>358</v>
      </c>
      <c r="O203" s="22" t="s">
        <v>614</v>
      </c>
      <c r="P203" s="22" t="s">
        <v>614</v>
      </c>
      <c r="Q203" s="12" t="s">
        <v>644</v>
      </c>
      <c r="R203" s="34"/>
    </row>
    <row r="204" spans="1:18" ht="51" x14ac:dyDescent="0.25">
      <c r="A204" s="27">
        <v>17</v>
      </c>
      <c r="B204" s="37" t="s">
        <v>645</v>
      </c>
      <c r="C204" s="25" t="s">
        <v>196</v>
      </c>
      <c r="D204" s="61">
        <v>13.5</v>
      </c>
      <c r="E204" s="12">
        <v>1</v>
      </c>
      <c r="F204" s="37">
        <v>4</v>
      </c>
      <c r="G204" s="25">
        <v>0</v>
      </c>
      <c r="H204" s="25">
        <v>0</v>
      </c>
      <c r="I204" s="25">
        <v>0</v>
      </c>
      <c r="J204" s="25">
        <v>0</v>
      </c>
      <c r="K204" s="25">
        <v>0</v>
      </c>
      <c r="L204" s="25">
        <v>0</v>
      </c>
      <c r="M204" s="37" t="s">
        <v>613</v>
      </c>
      <c r="N204" s="37" t="s">
        <v>358</v>
      </c>
      <c r="O204" s="22" t="s">
        <v>614</v>
      </c>
      <c r="P204" s="22" t="s">
        <v>614</v>
      </c>
      <c r="Q204" s="12" t="s">
        <v>646</v>
      </c>
      <c r="R204" s="34"/>
    </row>
    <row r="205" spans="1:18" ht="51" x14ac:dyDescent="0.25">
      <c r="A205" s="27">
        <v>18</v>
      </c>
      <c r="B205" s="37" t="s">
        <v>647</v>
      </c>
      <c r="C205" s="25" t="s">
        <v>196</v>
      </c>
      <c r="D205" s="66">
        <v>2.7</v>
      </c>
      <c r="E205" s="12">
        <v>1</v>
      </c>
      <c r="F205" s="25">
        <v>1.1000000000000001</v>
      </c>
      <c r="G205" s="25">
        <v>0</v>
      </c>
      <c r="H205" s="25">
        <v>0</v>
      </c>
      <c r="I205" s="25">
        <v>0</v>
      </c>
      <c r="J205" s="25">
        <v>0</v>
      </c>
      <c r="K205" s="25">
        <v>0</v>
      </c>
      <c r="L205" s="25">
        <v>0</v>
      </c>
      <c r="M205" s="37" t="s">
        <v>359</v>
      </c>
      <c r="N205" s="37" t="s">
        <v>358</v>
      </c>
      <c r="O205" s="22" t="s">
        <v>614</v>
      </c>
      <c r="P205" s="22" t="s">
        <v>614</v>
      </c>
      <c r="Q205" s="12" t="s">
        <v>648</v>
      </c>
      <c r="R205" s="34"/>
    </row>
    <row r="206" spans="1:18" ht="51" x14ac:dyDescent="0.25">
      <c r="A206" s="27">
        <v>19</v>
      </c>
      <c r="B206" s="37" t="s">
        <v>649</v>
      </c>
      <c r="C206" s="25" t="s">
        <v>196</v>
      </c>
      <c r="D206" s="61">
        <v>13.5</v>
      </c>
      <c r="E206" s="12">
        <v>1</v>
      </c>
      <c r="F206" s="37">
        <v>4</v>
      </c>
      <c r="G206" s="25">
        <v>0</v>
      </c>
      <c r="H206" s="25">
        <v>0</v>
      </c>
      <c r="I206" s="25">
        <v>0</v>
      </c>
      <c r="J206" s="25">
        <v>0</v>
      </c>
      <c r="K206" s="25">
        <v>0</v>
      </c>
      <c r="L206" s="25">
        <v>0</v>
      </c>
      <c r="M206" s="37" t="s">
        <v>613</v>
      </c>
      <c r="N206" s="37" t="s">
        <v>358</v>
      </c>
      <c r="O206" s="22" t="s">
        <v>614</v>
      </c>
      <c r="P206" s="22" t="s">
        <v>614</v>
      </c>
      <c r="Q206" s="12" t="s">
        <v>650</v>
      </c>
      <c r="R206" s="34"/>
    </row>
    <row r="207" spans="1:18" ht="51" x14ac:dyDescent="0.25">
      <c r="A207" s="27">
        <v>20</v>
      </c>
      <c r="B207" s="37" t="s">
        <v>651</v>
      </c>
      <c r="C207" s="25" t="s">
        <v>196</v>
      </c>
      <c r="D207" s="62">
        <v>2.7</v>
      </c>
      <c r="E207" s="12">
        <v>1</v>
      </c>
      <c r="F207" s="25">
        <v>1.1000000000000001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  <c r="M207" s="37" t="s">
        <v>359</v>
      </c>
      <c r="N207" s="37" t="s">
        <v>358</v>
      </c>
      <c r="O207" s="22" t="s">
        <v>614</v>
      </c>
      <c r="P207" s="22" t="s">
        <v>614</v>
      </c>
      <c r="Q207" s="12" t="s">
        <v>652</v>
      </c>
      <c r="R207" s="34"/>
    </row>
    <row r="208" spans="1:18" ht="51" x14ac:dyDescent="0.25">
      <c r="A208" s="27">
        <v>21</v>
      </c>
      <c r="B208" s="37" t="s">
        <v>653</v>
      </c>
      <c r="C208" s="25" t="s">
        <v>196</v>
      </c>
      <c r="D208" s="62">
        <v>2.7</v>
      </c>
      <c r="E208" s="12">
        <v>1</v>
      </c>
      <c r="F208" s="25">
        <v>1.1000000000000001</v>
      </c>
      <c r="G208" s="25">
        <v>0</v>
      </c>
      <c r="H208" s="25">
        <v>0</v>
      </c>
      <c r="I208" s="25">
        <v>0</v>
      </c>
      <c r="J208" s="25">
        <v>0</v>
      </c>
      <c r="K208" s="25">
        <v>0</v>
      </c>
      <c r="L208" s="25">
        <v>0</v>
      </c>
      <c r="M208" s="37" t="s">
        <v>359</v>
      </c>
      <c r="N208" s="37" t="s">
        <v>358</v>
      </c>
      <c r="O208" s="22" t="s">
        <v>614</v>
      </c>
      <c r="P208" s="22" t="s">
        <v>614</v>
      </c>
      <c r="Q208" s="12" t="s">
        <v>654</v>
      </c>
      <c r="R208" s="34"/>
    </row>
    <row r="209" spans="1:18" ht="51" x14ac:dyDescent="0.25">
      <c r="A209" s="27">
        <v>22</v>
      </c>
      <c r="B209" s="37" t="s">
        <v>655</v>
      </c>
      <c r="C209" s="25" t="s">
        <v>196</v>
      </c>
      <c r="D209" s="61">
        <v>13.5</v>
      </c>
      <c r="E209" s="12">
        <v>1</v>
      </c>
      <c r="F209" s="37">
        <v>4</v>
      </c>
      <c r="G209" s="25">
        <v>0</v>
      </c>
      <c r="H209" s="25">
        <v>0</v>
      </c>
      <c r="I209" s="25">
        <v>0</v>
      </c>
      <c r="J209" s="25">
        <v>0</v>
      </c>
      <c r="K209" s="25">
        <v>0</v>
      </c>
      <c r="L209" s="25">
        <v>0</v>
      </c>
      <c r="M209" s="37" t="s">
        <v>613</v>
      </c>
      <c r="N209" s="37" t="s">
        <v>358</v>
      </c>
      <c r="O209" s="22" t="s">
        <v>614</v>
      </c>
      <c r="P209" s="22" t="s">
        <v>614</v>
      </c>
      <c r="Q209" s="12" t="s">
        <v>656</v>
      </c>
      <c r="R209" s="34"/>
    </row>
    <row r="210" spans="1:18" ht="51" x14ac:dyDescent="0.25">
      <c r="A210" s="27">
        <v>23</v>
      </c>
      <c r="B210" s="37" t="s">
        <v>657</v>
      </c>
      <c r="C210" s="25" t="s">
        <v>196</v>
      </c>
      <c r="D210" s="61">
        <v>13.5</v>
      </c>
      <c r="E210" s="12">
        <v>1</v>
      </c>
      <c r="F210" s="37">
        <v>4</v>
      </c>
      <c r="G210" s="25">
        <v>0</v>
      </c>
      <c r="H210" s="25">
        <v>0</v>
      </c>
      <c r="I210" s="25">
        <v>0</v>
      </c>
      <c r="J210" s="25">
        <v>0</v>
      </c>
      <c r="K210" s="25">
        <v>0</v>
      </c>
      <c r="L210" s="25">
        <v>0</v>
      </c>
      <c r="M210" s="37" t="s">
        <v>613</v>
      </c>
      <c r="N210" s="37" t="s">
        <v>358</v>
      </c>
      <c r="O210" s="22" t="s">
        <v>614</v>
      </c>
      <c r="P210" s="22" t="s">
        <v>614</v>
      </c>
      <c r="Q210" s="12" t="s">
        <v>658</v>
      </c>
      <c r="R210" s="34"/>
    </row>
    <row r="211" spans="1:18" ht="51" x14ac:dyDescent="0.25">
      <c r="A211" s="27">
        <v>24</v>
      </c>
      <c r="B211" s="37" t="s">
        <v>659</v>
      </c>
      <c r="C211" s="25" t="s">
        <v>196</v>
      </c>
      <c r="D211" s="62">
        <v>2.7</v>
      </c>
      <c r="E211" s="12">
        <v>1</v>
      </c>
      <c r="F211" s="25">
        <v>1.1000000000000001</v>
      </c>
      <c r="G211" s="25">
        <v>0</v>
      </c>
      <c r="H211" s="25">
        <v>0</v>
      </c>
      <c r="I211" s="25">
        <v>0</v>
      </c>
      <c r="J211" s="25">
        <v>0</v>
      </c>
      <c r="K211" s="25">
        <v>0</v>
      </c>
      <c r="L211" s="25">
        <v>0</v>
      </c>
      <c r="M211" s="37" t="s">
        <v>359</v>
      </c>
      <c r="N211" s="37" t="s">
        <v>383</v>
      </c>
      <c r="O211" s="22" t="s">
        <v>614</v>
      </c>
      <c r="P211" s="22" t="s">
        <v>614</v>
      </c>
      <c r="Q211" s="12" t="s">
        <v>660</v>
      </c>
      <c r="R211" s="34"/>
    </row>
    <row r="212" spans="1:18" ht="51" x14ac:dyDescent="0.25">
      <c r="A212" s="27">
        <v>25</v>
      </c>
      <c r="B212" s="37" t="s">
        <v>661</v>
      </c>
      <c r="C212" s="25" t="s">
        <v>196</v>
      </c>
      <c r="D212" s="62">
        <v>2.7</v>
      </c>
      <c r="E212" s="12">
        <v>1</v>
      </c>
      <c r="F212" s="25">
        <v>1.1000000000000001</v>
      </c>
      <c r="G212" s="25">
        <v>0</v>
      </c>
      <c r="H212" s="25">
        <v>0</v>
      </c>
      <c r="I212" s="25">
        <v>0</v>
      </c>
      <c r="J212" s="25">
        <v>0</v>
      </c>
      <c r="K212" s="25">
        <v>0</v>
      </c>
      <c r="L212" s="25">
        <v>0</v>
      </c>
      <c r="M212" s="37" t="s">
        <v>359</v>
      </c>
      <c r="N212" s="37" t="s">
        <v>383</v>
      </c>
      <c r="O212" s="22" t="s">
        <v>614</v>
      </c>
      <c r="P212" s="22" t="s">
        <v>614</v>
      </c>
      <c r="Q212" s="12" t="s">
        <v>662</v>
      </c>
      <c r="R212" s="34"/>
    </row>
    <row r="213" spans="1:18" ht="51" x14ac:dyDescent="0.25">
      <c r="A213" s="27">
        <v>26</v>
      </c>
      <c r="B213" s="37" t="s">
        <v>663</v>
      </c>
      <c r="C213" s="25" t="s">
        <v>196</v>
      </c>
      <c r="D213" s="61">
        <v>13.5</v>
      </c>
      <c r="E213" s="12">
        <v>1</v>
      </c>
      <c r="F213" s="37">
        <v>4</v>
      </c>
      <c r="G213" s="25">
        <v>0</v>
      </c>
      <c r="H213" s="25">
        <v>0</v>
      </c>
      <c r="I213" s="25">
        <v>0</v>
      </c>
      <c r="J213" s="25">
        <v>0</v>
      </c>
      <c r="K213" s="25">
        <v>0</v>
      </c>
      <c r="L213" s="25">
        <v>0</v>
      </c>
      <c r="M213" s="37" t="s">
        <v>613</v>
      </c>
      <c r="N213" s="37" t="s">
        <v>358</v>
      </c>
      <c r="O213" s="22" t="s">
        <v>614</v>
      </c>
      <c r="P213" s="22" t="s">
        <v>614</v>
      </c>
      <c r="Q213" s="12" t="s">
        <v>664</v>
      </c>
      <c r="R213" s="34"/>
    </row>
    <row r="214" spans="1:18" ht="51" x14ac:dyDescent="0.25">
      <c r="A214" s="27">
        <v>27</v>
      </c>
      <c r="B214" s="37" t="s">
        <v>665</v>
      </c>
      <c r="C214" s="25" t="s">
        <v>196</v>
      </c>
      <c r="D214" s="62">
        <v>2.7</v>
      </c>
      <c r="E214" s="12">
        <v>1</v>
      </c>
      <c r="F214" s="25">
        <v>1.1000000000000001</v>
      </c>
      <c r="G214" s="25">
        <v>0</v>
      </c>
      <c r="H214" s="25">
        <v>0</v>
      </c>
      <c r="I214" s="25">
        <v>0</v>
      </c>
      <c r="J214" s="25">
        <v>0</v>
      </c>
      <c r="K214" s="25">
        <v>0</v>
      </c>
      <c r="L214" s="25">
        <v>0</v>
      </c>
      <c r="M214" s="37" t="s">
        <v>359</v>
      </c>
      <c r="N214" s="37" t="s">
        <v>383</v>
      </c>
      <c r="O214" s="22" t="s">
        <v>614</v>
      </c>
      <c r="P214" s="22" t="s">
        <v>614</v>
      </c>
      <c r="Q214" s="12" t="s">
        <v>666</v>
      </c>
      <c r="R214" s="34"/>
    </row>
    <row r="215" spans="1:18" ht="51" x14ac:dyDescent="0.25">
      <c r="A215" s="27">
        <v>28</v>
      </c>
      <c r="B215" s="37" t="s">
        <v>667</v>
      </c>
      <c r="C215" s="25" t="s">
        <v>196</v>
      </c>
      <c r="D215" s="62">
        <v>2.7</v>
      </c>
      <c r="E215" s="12">
        <v>1</v>
      </c>
      <c r="F215" s="25">
        <v>1.1000000000000001</v>
      </c>
      <c r="G215" s="25">
        <v>0</v>
      </c>
      <c r="H215" s="25">
        <v>0</v>
      </c>
      <c r="I215" s="25">
        <v>0</v>
      </c>
      <c r="J215" s="25">
        <v>0</v>
      </c>
      <c r="K215" s="25">
        <v>0</v>
      </c>
      <c r="L215" s="25">
        <v>0</v>
      </c>
      <c r="M215" s="37" t="s">
        <v>359</v>
      </c>
      <c r="N215" s="37" t="s">
        <v>383</v>
      </c>
      <c r="O215" s="22" t="s">
        <v>614</v>
      </c>
      <c r="P215" s="22" t="s">
        <v>614</v>
      </c>
      <c r="Q215" s="12" t="s">
        <v>668</v>
      </c>
      <c r="R215" s="34"/>
    </row>
    <row r="216" spans="1:18" ht="51" x14ac:dyDescent="0.25">
      <c r="A216" s="27">
        <v>29</v>
      </c>
      <c r="B216" s="37" t="s">
        <v>669</v>
      </c>
      <c r="C216" s="25" t="s">
        <v>196</v>
      </c>
      <c r="D216" s="62">
        <v>2.7</v>
      </c>
      <c r="E216" s="12">
        <v>1</v>
      </c>
      <c r="F216" s="25">
        <v>1.1000000000000001</v>
      </c>
      <c r="G216" s="25">
        <v>0</v>
      </c>
      <c r="H216" s="25">
        <v>0</v>
      </c>
      <c r="I216" s="25">
        <v>0</v>
      </c>
      <c r="J216" s="25">
        <v>0</v>
      </c>
      <c r="K216" s="25">
        <v>0</v>
      </c>
      <c r="L216" s="25">
        <v>0</v>
      </c>
      <c r="M216" s="37" t="s">
        <v>359</v>
      </c>
      <c r="N216" s="37" t="s">
        <v>383</v>
      </c>
      <c r="O216" s="22" t="s">
        <v>614</v>
      </c>
      <c r="P216" s="22" t="s">
        <v>614</v>
      </c>
      <c r="Q216" s="12" t="s">
        <v>670</v>
      </c>
      <c r="R216" s="34"/>
    </row>
    <row r="217" spans="1:18" x14ac:dyDescent="0.25">
      <c r="A217" s="25"/>
      <c r="B217" s="33" t="s">
        <v>671</v>
      </c>
      <c r="C217" s="36"/>
      <c r="D217" s="33">
        <f>D218+D219+D220+D221+D222+D223+D224+D225+D226+D227+D228+D229+D230+D231+D232+D233</f>
        <v>108.00000000000001</v>
      </c>
      <c r="E217" s="33">
        <f>E218+E219+E220+E221+E222+E223+E224+E225+E226+E227+E228+E229+E230+E231+E232+E233</f>
        <v>16</v>
      </c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34"/>
    </row>
    <row r="218" spans="1:18" ht="51" x14ac:dyDescent="0.25">
      <c r="A218" s="27">
        <v>1</v>
      </c>
      <c r="B218" s="27" t="s">
        <v>163</v>
      </c>
      <c r="C218" s="25" t="s">
        <v>196</v>
      </c>
      <c r="D218" s="67">
        <v>2.7</v>
      </c>
      <c r="E218" s="12">
        <v>1</v>
      </c>
      <c r="F218" s="25">
        <v>1.1000000000000001</v>
      </c>
      <c r="G218" s="27">
        <v>0</v>
      </c>
      <c r="H218" s="27">
        <v>0</v>
      </c>
      <c r="I218" s="27">
        <v>0</v>
      </c>
      <c r="J218" s="27">
        <v>0</v>
      </c>
      <c r="K218" s="27">
        <v>0</v>
      </c>
      <c r="L218" s="27">
        <v>0</v>
      </c>
      <c r="M218" s="27" t="s">
        <v>359</v>
      </c>
      <c r="N218" s="27" t="s">
        <v>358</v>
      </c>
      <c r="O218" s="22" t="s">
        <v>164</v>
      </c>
      <c r="P218" s="22" t="s">
        <v>164</v>
      </c>
      <c r="Q218" s="22" t="s">
        <v>165</v>
      </c>
      <c r="R218" s="34"/>
    </row>
    <row r="219" spans="1:18" ht="51" x14ac:dyDescent="0.25">
      <c r="A219" s="27">
        <v>2</v>
      </c>
      <c r="B219" s="27" t="s">
        <v>166</v>
      </c>
      <c r="C219" s="25" t="s">
        <v>196</v>
      </c>
      <c r="D219" s="61">
        <v>13.5</v>
      </c>
      <c r="E219" s="12">
        <v>1</v>
      </c>
      <c r="F219" s="37">
        <v>4</v>
      </c>
      <c r="G219" s="27">
        <v>0</v>
      </c>
      <c r="H219" s="27">
        <v>0</v>
      </c>
      <c r="I219" s="27">
        <v>0</v>
      </c>
      <c r="J219" s="27">
        <v>0</v>
      </c>
      <c r="K219" s="27">
        <v>0</v>
      </c>
      <c r="L219" s="27">
        <v>0</v>
      </c>
      <c r="M219" s="27" t="s">
        <v>613</v>
      </c>
      <c r="N219" s="27" t="s">
        <v>358</v>
      </c>
      <c r="O219" s="22" t="s">
        <v>164</v>
      </c>
      <c r="P219" s="22" t="s">
        <v>164</v>
      </c>
      <c r="Q219" s="22" t="s">
        <v>167</v>
      </c>
      <c r="R219" s="34"/>
    </row>
    <row r="220" spans="1:18" ht="51" x14ac:dyDescent="0.25">
      <c r="A220" s="27">
        <v>3</v>
      </c>
      <c r="B220" s="27" t="s">
        <v>168</v>
      </c>
      <c r="C220" s="25" t="s">
        <v>196</v>
      </c>
      <c r="D220" s="67">
        <v>2.7</v>
      </c>
      <c r="E220" s="12">
        <v>1</v>
      </c>
      <c r="F220" s="25">
        <v>1.1000000000000001</v>
      </c>
      <c r="G220" s="27">
        <v>0</v>
      </c>
      <c r="H220" s="27">
        <v>0</v>
      </c>
      <c r="I220" s="27">
        <v>0</v>
      </c>
      <c r="J220" s="27">
        <v>0</v>
      </c>
      <c r="K220" s="27">
        <v>0</v>
      </c>
      <c r="L220" s="27">
        <v>0</v>
      </c>
      <c r="M220" s="27" t="s">
        <v>359</v>
      </c>
      <c r="N220" s="27" t="s">
        <v>358</v>
      </c>
      <c r="O220" s="22" t="s">
        <v>164</v>
      </c>
      <c r="P220" s="22" t="s">
        <v>164</v>
      </c>
      <c r="Q220" s="22" t="s">
        <v>169</v>
      </c>
      <c r="R220" s="34"/>
    </row>
    <row r="221" spans="1:18" ht="51" x14ac:dyDescent="0.25">
      <c r="A221" s="27">
        <v>4</v>
      </c>
      <c r="B221" s="27" t="s">
        <v>170</v>
      </c>
      <c r="C221" s="25" t="s">
        <v>196</v>
      </c>
      <c r="D221" s="67">
        <v>2.7</v>
      </c>
      <c r="E221" s="12">
        <v>1</v>
      </c>
      <c r="F221" s="25">
        <v>1.1000000000000001</v>
      </c>
      <c r="G221" s="27">
        <v>0</v>
      </c>
      <c r="H221" s="27">
        <v>0</v>
      </c>
      <c r="I221" s="27">
        <v>0</v>
      </c>
      <c r="J221" s="27">
        <v>0</v>
      </c>
      <c r="K221" s="27">
        <v>0</v>
      </c>
      <c r="L221" s="27">
        <v>0</v>
      </c>
      <c r="M221" s="27" t="s">
        <v>359</v>
      </c>
      <c r="N221" s="27" t="s">
        <v>358</v>
      </c>
      <c r="O221" s="22" t="s">
        <v>164</v>
      </c>
      <c r="P221" s="22" t="s">
        <v>164</v>
      </c>
      <c r="Q221" s="22" t="s">
        <v>171</v>
      </c>
      <c r="R221" s="34"/>
    </row>
    <row r="222" spans="1:18" ht="51" x14ac:dyDescent="0.25">
      <c r="A222" s="27">
        <v>5</v>
      </c>
      <c r="B222" s="37" t="s">
        <v>172</v>
      </c>
      <c r="C222" s="25" t="s">
        <v>196</v>
      </c>
      <c r="D222" s="61">
        <v>13.5</v>
      </c>
      <c r="E222" s="12">
        <v>1</v>
      </c>
      <c r="F222" s="37">
        <v>4</v>
      </c>
      <c r="G222" s="27">
        <v>0</v>
      </c>
      <c r="H222" s="27">
        <v>0</v>
      </c>
      <c r="I222" s="27">
        <v>0</v>
      </c>
      <c r="J222" s="27">
        <v>0</v>
      </c>
      <c r="K222" s="27">
        <v>0</v>
      </c>
      <c r="L222" s="27">
        <v>0</v>
      </c>
      <c r="M222" s="27" t="s">
        <v>613</v>
      </c>
      <c r="N222" s="37" t="s">
        <v>358</v>
      </c>
      <c r="O222" s="22" t="s">
        <v>164</v>
      </c>
      <c r="P222" s="22" t="s">
        <v>164</v>
      </c>
      <c r="Q222" s="22" t="s">
        <v>173</v>
      </c>
      <c r="R222" s="34"/>
    </row>
    <row r="223" spans="1:18" ht="51" x14ac:dyDescent="0.25">
      <c r="A223" s="27">
        <v>6</v>
      </c>
      <c r="B223" s="37" t="s">
        <v>174</v>
      </c>
      <c r="C223" s="25" t="s">
        <v>196</v>
      </c>
      <c r="D223" s="61">
        <v>13.5</v>
      </c>
      <c r="E223" s="12">
        <v>1</v>
      </c>
      <c r="F223" s="37">
        <v>4</v>
      </c>
      <c r="G223" s="27">
        <v>0</v>
      </c>
      <c r="H223" s="27">
        <v>0</v>
      </c>
      <c r="I223" s="27">
        <v>0</v>
      </c>
      <c r="J223" s="27">
        <v>0</v>
      </c>
      <c r="K223" s="27">
        <v>0</v>
      </c>
      <c r="L223" s="27">
        <v>0</v>
      </c>
      <c r="M223" s="27" t="s">
        <v>613</v>
      </c>
      <c r="N223" s="37" t="s">
        <v>358</v>
      </c>
      <c r="O223" s="22" t="s">
        <v>164</v>
      </c>
      <c r="P223" s="22" t="s">
        <v>164</v>
      </c>
      <c r="Q223" s="22" t="s">
        <v>175</v>
      </c>
      <c r="R223" s="34"/>
    </row>
    <row r="224" spans="1:18" ht="51" x14ac:dyDescent="0.25">
      <c r="A224" s="27">
        <v>7</v>
      </c>
      <c r="B224" s="37" t="s">
        <v>176</v>
      </c>
      <c r="C224" s="25" t="s">
        <v>196</v>
      </c>
      <c r="D224" s="61">
        <v>13.5</v>
      </c>
      <c r="E224" s="12">
        <v>1</v>
      </c>
      <c r="F224" s="37">
        <v>4</v>
      </c>
      <c r="G224" s="27">
        <v>0</v>
      </c>
      <c r="H224" s="27">
        <v>0</v>
      </c>
      <c r="I224" s="27">
        <v>0</v>
      </c>
      <c r="J224" s="27">
        <v>0</v>
      </c>
      <c r="K224" s="27">
        <v>0</v>
      </c>
      <c r="L224" s="27">
        <v>0</v>
      </c>
      <c r="M224" s="27" t="s">
        <v>613</v>
      </c>
      <c r="N224" s="37" t="s">
        <v>358</v>
      </c>
      <c r="O224" s="22" t="s">
        <v>164</v>
      </c>
      <c r="P224" s="22" t="s">
        <v>164</v>
      </c>
      <c r="Q224" s="22" t="s">
        <v>177</v>
      </c>
      <c r="R224" s="34"/>
    </row>
    <row r="225" spans="1:18" ht="51" x14ac:dyDescent="0.25">
      <c r="A225" s="27">
        <v>8</v>
      </c>
      <c r="B225" s="37" t="s">
        <v>178</v>
      </c>
      <c r="C225" s="25" t="s">
        <v>196</v>
      </c>
      <c r="D225" s="66">
        <v>2.7</v>
      </c>
      <c r="E225" s="12">
        <v>1</v>
      </c>
      <c r="F225" s="25">
        <v>1.1000000000000001</v>
      </c>
      <c r="G225" s="37">
        <v>0</v>
      </c>
      <c r="H225" s="37">
        <v>0</v>
      </c>
      <c r="I225" s="37">
        <v>0</v>
      </c>
      <c r="J225" s="37">
        <v>0</v>
      </c>
      <c r="K225" s="37">
        <v>0</v>
      </c>
      <c r="L225" s="37">
        <v>0</v>
      </c>
      <c r="M225" s="37" t="s">
        <v>359</v>
      </c>
      <c r="N225" s="37" t="s">
        <v>358</v>
      </c>
      <c r="O225" s="22" t="s">
        <v>164</v>
      </c>
      <c r="P225" s="22" t="s">
        <v>164</v>
      </c>
      <c r="Q225" s="22" t="s">
        <v>179</v>
      </c>
      <c r="R225" s="34"/>
    </row>
    <row r="226" spans="1:18" ht="51" x14ac:dyDescent="0.25">
      <c r="A226" s="27">
        <v>9</v>
      </c>
      <c r="B226" s="37" t="s">
        <v>180</v>
      </c>
      <c r="C226" s="25" t="s">
        <v>196</v>
      </c>
      <c r="D226" s="66">
        <v>2.7</v>
      </c>
      <c r="E226" s="12">
        <v>1</v>
      </c>
      <c r="F226" s="25">
        <v>1.1000000000000001</v>
      </c>
      <c r="G226" s="37">
        <v>0</v>
      </c>
      <c r="H226" s="37">
        <v>0</v>
      </c>
      <c r="I226" s="37">
        <v>0</v>
      </c>
      <c r="J226" s="37">
        <v>0</v>
      </c>
      <c r="K226" s="37">
        <v>0</v>
      </c>
      <c r="L226" s="37">
        <v>0</v>
      </c>
      <c r="M226" s="37" t="s">
        <v>359</v>
      </c>
      <c r="N226" s="37" t="s">
        <v>358</v>
      </c>
      <c r="O226" s="22" t="s">
        <v>164</v>
      </c>
      <c r="P226" s="22" t="s">
        <v>164</v>
      </c>
      <c r="Q226" s="12" t="s">
        <v>181</v>
      </c>
      <c r="R226" s="34"/>
    </row>
    <row r="227" spans="1:18" ht="51" x14ac:dyDescent="0.25">
      <c r="A227" s="27">
        <v>10</v>
      </c>
      <c r="B227" s="37" t="s">
        <v>182</v>
      </c>
      <c r="C227" s="25" t="s">
        <v>196</v>
      </c>
      <c r="D227" s="66">
        <v>2.7</v>
      </c>
      <c r="E227" s="12">
        <v>1</v>
      </c>
      <c r="F227" s="25">
        <v>1.1000000000000001</v>
      </c>
      <c r="G227" s="37">
        <v>0</v>
      </c>
      <c r="H227" s="37">
        <v>0</v>
      </c>
      <c r="I227" s="37">
        <v>0</v>
      </c>
      <c r="J227" s="37">
        <v>0</v>
      </c>
      <c r="K227" s="37">
        <v>0</v>
      </c>
      <c r="L227" s="37">
        <v>0</v>
      </c>
      <c r="M227" s="37" t="s">
        <v>359</v>
      </c>
      <c r="N227" s="37" t="s">
        <v>358</v>
      </c>
      <c r="O227" s="22" t="s">
        <v>164</v>
      </c>
      <c r="P227" s="22" t="s">
        <v>164</v>
      </c>
      <c r="Q227" s="12" t="s">
        <v>183</v>
      </c>
      <c r="R227" s="34"/>
    </row>
    <row r="228" spans="1:18" ht="51" x14ac:dyDescent="0.25">
      <c r="A228" s="27">
        <v>11</v>
      </c>
      <c r="B228" s="37" t="s">
        <v>184</v>
      </c>
      <c r="C228" s="25" t="s">
        <v>196</v>
      </c>
      <c r="D228" s="66">
        <v>2.7</v>
      </c>
      <c r="E228" s="12">
        <v>1</v>
      </c>
      <c r="F228" s="25">
        <v>1.1000000000000001</v>
      </c>
      <c r="G228" s="37">
        <v>0</v>
      </c>
      <c r="H228" s="37">
        <v>0</v>
      </c>
      <c r="I228" s="37">
        <v>0</v>
      </c>
      <c r="J228" s="37">
        <v>0</v>
      </c>
      <c r="K228" s="37">
        <v>0</v>
      </c>
      <c r="L228" s="37">
        <v>0</v>
      </c>
      <c r="M228" s="37" t="s">
        <v>359</v>
      </c>
      <c r="N228" s="37" t="s">
        <v>358</v>
      </c>
      <c r="O228" s="22" t="s">
        <v>164</v>
      </c>
      <c r="P228" s="22" t="s">
        <v>164</v>
      </c>
      <c r="Q228" s="12" t="s">
        <v>185</v>
      </c>
      <c r="R228" s="34"/>
    </row>
    <row r="229" spans="1:18" ht="51" x14ac:dyDescent="0.25">
      <c r="A229" s="27">
        <v>12</v>
      </c>
      <c r="B229" s="37" t="s">
        <v>186</v>
      </c>
      <c r="C229" s="25" t="s">
        <v>196</v>
      </c>
      <c r="D229" s="66">
        <v>2.7</v>
      </c>
      <c r="E229" s="12">
        <v>1</v>
      </c>
      <c r="F229" s="25">
        <v>1.1000000000000001</v>
      </c>
      <c r="G229" s="37">
        <v>0</v>
      </c>
      <c r="H229" s="37">
        <v>0</v>
      </c>
      <c r="I229" s="37">
        <v>0</v>
      </c>
      <c r="J229" s="37">
        <v>0</v>
      </c>
      <c r="K229" s="37">
        <v>0</v>
      </c>
      <c r="L229" s="37">
        <v>0</v>
      </c>
      <c r="M229" s="37" t="s">
        <v>359</v>
      </c>
      <c r="N229" s="37" t="s">
        <v>358</v>
      </c>
      <c r="O229" s="22" t="s">
        <v>164</v>
      </c>
      <c r="P229" s="22" t="s">
        <v>164</v>
      </c>
      <c r="Q229" s="12" t="s">
        <v>187</v>
      </c>
      <c r="R229" s="34"/>
    </row>
    <row r="230" spans="1:18" ht="51" x14ac:dyDescent="0.25">
      <c r="A230" s="27">
        <v>13</v>
      </c>
      <c r="B230" s="37" t="s">
        <v>188</v>
      </c>
      <c r="C230" s="25" t="s">
        <v>196</v>
      </c>
      <c r="D230" s="61">
        <v>13.5</v>
      </c>
      <c r="E230" s="12">
        <v>1</v>
      </c>
      <c r="F230" s="37">
        <v>4</v>
      </c>
      <c r="G230" s="37">
        <v>0</v>
      </c>
      <c r="H230" s="37">
        <v>0</v>
      </c>
      <c r="I230" s="37">
        <v>0</v>
      </c>
      <c r="J230" s="37">
        <v>0</v>
      </c>
      <c r="K230" s="37">
        <v>0</v>
      </c>
      <c r="L230" s="37">
        <v>0</v>
      </c>
      <c r="M230" s="37" t="s">
        <v>613</v>
      </c>
      <c r="N230" s="37" t="s">
        <v>358</v>
      </c>
      <c r="O230" s="22" t="s">
        <v>164</v>
      </c>
      <c r="P230" s="22" t="s">
        <v>164</v>
      </c>
      <c r="Q230" s="12" t="s">
        <v>189</v>
      </c>
      <c r="R230" s="34"/>
    </row>
    <row r="231" spans="1:18" ht="51" x14ac:dyDescent="0.25">
      <c r="A231" s="27">
        <v>14</v>
      </c>
      <c r="B231" s="37" t="s">
        <v>190</v>
      </c>
      <c r="C231" s="25" t="s">
        <v>196</v>
      </c>
      <c r="D231" s="66">
        <v>2.7</v>
      </c>
      <c r="E231" s="12">
        <v>1</v>
      </c>
      <c r="F231" s="25">
        <v>1.1000000000000001</v>
      </c>
      <c r="G231" s="37">
        <v>0</v>
      </c>
      <c r="H231" s="37">
        <v>0</v>
      </c>
      <c r="I231" s="37">
        <v>0</v>
      </c>
      <c r="J231" s="37">
        <v>0</v>
      </c>
      <c r="K231" s="37">
        <v>0</v>
      </c>
      <c r="L231" s="37">
        <v>0</v>
      </c>
      <c r="M231" s="37" t="s">
        <v>359</v>
      </c>
      <c r="N231" s="37" t="s">
        <v>358</v>
      </c>
      <c r="O231" s="22" t="s">
        <v>164</v>
      </c>
      <c r="P231" s="22" t="s">
        <v>164</v>
      </c>
      <c r="Q231" s="12" t="s">
        <v>191</v>
      </c>
      <c r="R231" s="34"/>
    </row>
    <row r="232" spans="1:18" ht="51" x14ac:dyDescent="0.25">
      <c r="A232" s="27">
        <v>15</v>
      </c>
      <c r="B232" s="37" t="s">
        <v>192</v>
      </c>
      <c r="C232" s="25" t="s">
        <v>196</v>
      </c>
      <c r="D232" s="61">
        <v>13.5</v>
      </c>
      <c r="E232" s="12">
        <v>1</v>
      </c>
      <c r="F232" s="37">
        <v>4</v>
      </c>
      <c r="G232" s="37">
        <v>0</v>
      </c>
      <c r="H232" s="37">
        <v>0</v>
      </c>
      <c r="I232" s="37">
        <v>0</v>
      </c>
      <c r="J232" s="37">
        <v>0</v>
      </c>
      <c r="K232" s="37">
        <v>0</v>
      </c>
      <c r="L232" s="37">
        <v>0</v>
      </c>
      <c r="M232" s="37" t="s">
        <v>613</v>
      </c>
      <c r="N232" s="37" t="s">
        <v>358</v>
      </c>
      <c r="O232" s="22" t="s">
        <v>164</v>
      </c>
      <c r="P232" s="22" t="s">
        <v>164</v>
      </c>
      <c r="Q232" s="12" t="s">
        <v>193</v>
      </c>
      <c r="R232" s="34"/>
    </row>
    <row r="233" spans="1:18" ht="51" x14ac:dyDescent="0.25">
      <c r="A233" s="27">
        <v>16</v>
      </c>
      <c r="B233" s="37" t="s">
        <v>194</v>
      </c>
      <c r="C233" s="25" t="s">
        <v>196</v>
      </c>
      <c r="D233" s="66">
        <v>2.7</v>
      </c>
      <c r="E233" s="12">
        <v>1</v>
      </c>
      <c r="F233" s="25">
        <v>1.1000000000000001</v>
      </c>
      <c r="G233" s="37">
        <v>0</v>
      </c>
      <c r="H233" s="37">
        <v>0</v>
      </c>
      <c r="I233" s="37">
        <v>0</v>
      </c>
      <c r="J233" s="37">
        <v>0</v>
      </c>
      <c r="K233" s="37">
        <v>0</v>
      </c>
      <c r="L233" s="37">
        <v>0</v>
      </c>
      <c r="M233" s="37" t="s">
        <v>359</v>
      </c>
      <c r="N233" s="37" t="s">
        <v>358</v>
      </c>
      <c r="O233" s="22" t="s">
        <v>164</v>
      </c>
      <c r="P233" s="22" t="s">
        <v>164</v>
      </c>
      <c r="Q233" s="12" t="s">
        <v>195</v>
      </c>
      <c r="R233" s="34"/>
    </row>
    <row r="234" spans="1:18" x14ac:dyDescent="0.25">
      <c r="A234" s="25"/>
      <c r="B234" s="33" t="s">
        <v>672</v>
      </c>
      <c r="C234" s="36"/>
      <c r="D234" s="33">
        <f>D235+D236+D237+D238+D239+D240+D241+D242+D243+D244+D245+D246+D247+D248+D249+D250+D251+D252+D253+D254+D255+D256+D257</f>
        <v>94.500000000000043</v>
      </c>
      <c r="E234" s="33">
        <f>E235+E236+E237+E238+E239+E240+E241+E242+E243+E244+E245+E246+E247+E248+E249+E250+E251+E252+E253+E254+E255+E256+E257</f>
        <v>23</v>
      </c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34"/>
    </row>
    <row r="235" spans="1:18" ht="38.25" x14ac:dyDescent="0.25">
      <c r="A235" s="28">
        <v>1</v>
      </c>
      <c r="B235" s="15" t="s">
        <v>673</v>
      </c>
      <c r="C235" s="25" t="s">
        <v>196</v>
      </c>
      <c r="D235" s="68">
        <v>13.5</v>
      </c>
      <c r="E235" s="12">
        <v>1</v>
      </c>
      <c r="F235" s="46">
        <v>4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8" t="s">
        <v>357</v>
      </c>
      <c r="N235" s="28" t="s">
        <v>383</v>
      </c>
      <c r="O235" s="15" t="s">
        <v>674</v>
      </c>
      <c r="P235" s="15" t="s">
        <v>674</v>
      </c>
      <c r="Q235" s="15" t="s">
        <v>295</v>
      </c>
      <c r="R235" s="34"/>
    </row>
    <row r="236" spans="1:18" ht="38.25" x14ac:dyDescent="0.25">
      <c r="A236" s="28">
        <v>2</v>
      </c>
      <c r="B236" s="15" t="s">
        <v>675</v>
      </c>
      <c r="C236" s="25" t="s">
        <v>196</v>
      </c>
      <c r="D236" s="68">
        <v>2.7</v>
      </c>
      <c r="E236" s="12">
        <v>1</v>
      </c>
      <c r="F236" s="28">
        <v>1.1000000000000001</v>
      </c>
      <c r="G236" s="25">
        <v>0</v>
      </c>
      <c r="H236" s="25">
        <v>0</v>
      </c>
      <c r="I236" s="25">
        <v>0</v>
      </c>
      <c r="J236" s="25">
        <v>0</v>
      </c>
      <c r="K236" s="25">
        <v>0</v>
      </c>
      <c r="L236" s="25">
        <v>0</v>
      </c>
      <c r="M236" s="28" t="s">
        <v>359</v>
      </c>
      <c r="N236" s="28" t="s">
        <v>383</v>
      </c>
      <c r="O236" s="15" t="s">
        <v>674</v>
      </c>
      <c r="P236" s="15" t="s">
        <v>674</v>
      </c>
      <c r="Q236" s="15" t="s">
        <v>296</v>
      </c>
      <c r="R236" s="34"/>
    </row>
    <row r="237" spans="1:18" ht="63.75" x14ac:dyDescent="0.25">
      <c r="A237" s="28">
        <v>3</v>
      </c>
      <c r="B237" s="15" t="s">
        <v>676</v>
      </c>
      <c r="C237" s="25" t="s">
        <v>196</v>
      </c>
      <c r="D237" s="68">
        <v>2.7</v>
      </c>
      <c r="E237" s="12">
        <v>1</v>
      </c>
      <c r="F237" s="28">
        <v>1.1000000000000001</v>
      </c>
      <c r="G237" s="25">
        <v>0</v>
      </c>
      <c r="H237" s="25">
        <v>0</v>
      </c>
      <c r="I237" s="25">
        <v>0</v>
      </c>
      <c r="J237" s="25">
        <v>0</v>
      </c>
      <c r="K237" s="25">
        <v>0</v>
      </c>
      <c r="L237" s="25">
        <v>0</v>
      </c>
      <c r="M237" s="28" t="s">
        <v>359</v>
      </c>
      <c r="N237" s="28" t="s">
        <v>383</v>
      </c>
      <c r="O237" s="15" t="s">
        <v>674</v>
      </c>
      <c r="P237" s="15" t="s">
        <v>674</v>
      </c>
      <c r="Q237" s="15" t="s">
        <v>297</v>
      </c>
      <c r="R237" s="34"/>
    </row>
    <row r="238" spans="1:18" ht="51" x14ac:dyDescent="0.25">
      <c r="A238" s="28">
        <v>4</v>
      </c>
      <c r="B238" s="15" t="s">
        <v>677</v>
      </c>
      <c r="C238" s="25" t="s">
        <v>196</v>
      </c>
      <c r="D238" s="68">
        <v>2.7</v>
      </c>
      <c r="E238" s="12">
        <v>1</v>
      </c>
      <c r="F238" s="28">
        <v>1.1000000000000001</v>
      </c>
      <c r="G238" s="25">
        <v>0</v>
      </c>
      <c r="H238" s="25">
        <v>0</v>
      </c>
      <c r="I238" s="25">
        <v>0</v>
      </c>
      <c r="J238" s="25">
        <v>0</v>
      </c>
      <c r="K238" s="25">
        <v>0</v>
      </c>
      <c r="L238" s="25">
        <v>0</v>
      </c>
      <c r="M238" s="28" t="s">
        <v>359</v>
      </c>
      <c r="N238" s="28" t="s">
        <v>383</v>
      </c>
      <c r="O238" s="15" t="s">
        <v>674</v>
      </c>
      <c r="P238" s="15" t="s">
        <v>674</v>
      </c>
      <c r="Q238" s="15" t="s">
        <v>298</v>
      </c>
      <c r="R238" s="34"/>
    </row>
    <row r="239" spans="1:18" ht="38.25" x14ac:dyDescent="0.25">
      <c r="A239" s="28">
        <v>5</v>
      </c>
      <c r="B239" s="15" t="s">
        <v>678</v>
      </c>
      <c r="C239" s="25" t="s">
        <v>196</v>
      </c>
      <c r="D239" s="68">
        <v>2.7</v>
      </c>
      <c r="E239" s="12">
        <v>1</v>
      </c>
      <c r="F239" s="28">
        <v>1.1000000000000001</v>
      </c>
      <c r="G239" s="25">
        <v>0</v>
      </c>
      <c r="H239" s="25">
        <v>0</v>
      </c>
      <c r="I239" s="25">
        <v>0</v>
      </c>
      <c r="J239" s="25">
        <v>0</v>
      </c>
      <c r="K239" s="25">
        <v>0</v>
      </c>
      <c r="L239" s="25">
        <v>0</v>
      </c>
      <c r="M239" s="28" t="s">
        <v>359</v>
      </c>
      <c r="N239" s="28" t="s">
        <v>383</v>
      </c>
      <c r="O239" s="15" t="s">
        <v>674</v>
      </c>
      <c r="P239" s="15" t="s">
        <v>674</v>
      </c>
      <c r="Q239" s="28" t="s">
        <v>679</v>
      </c>
      <c r="R239" s="34"/>
    </row>
    <row r="240" spans="1:18" ht="38.25" x14ac:dyDescent="0.25">
      <c r="A240" s="28">
        <v>6</v>
      </c>
      <c r="B240" s="15" t="s">
        <v>680</v>
      </c>
      <c r="C240" s="25" t="s">
        <v>196</v>
      </c>
      <c r="D240" s="68">
        <v>2.7</v>
      </c>
      <c r="E240" s="12">
        <v>1</v>
      </c>
      <c r="F240" s="28">
        <v>0</v>
      </c>
      <c r="G240" s="25">
        <v>0</v>
      </c>
      <c r="H240" s="25">
        <v>0</v>
      </c>
      <c r="I240" s="25">
        <v>0</v>
      </c>
      <c r="J240" s="25">
        <v>0</v>
      </c>
      <c r="K240" s="25">
        <v>0</v>
      </c>
      <c r="L240" s="25">
        <v>0</v>
      </c>
      <c r="M240" s="28" t="s">
        <v>359</v>
      </c>
      <c r="N240" s="28" t="s">
        <v>383</v>
      </c>
      <c r="O240" s="15" t="s">
        <v>674</v>
      </c>
      <c r="P240" s="15" t="s">
        <v>674</v>
      </c>
      <c r="Q240" s="15" t="s">
        <v>681</v>
      </c>
      <c r="R240" s="34"/>
    </row>
    <row r="241" spans="1:18" ht="63.75" x14ac:dyDescent="0.25">
      <c r="A241" s="28">
        <v>7</v>
      </c>
      <c r="B241" s="15" t="s">
        <v>682</v>
      </c>
      <c r="C241" s="25" t="s">
        <v>196</v>
      </c>
      <c r="D241" s="68">
        <v>2.7</v>
      </c>
      <c r="E241" s="12">
        <v>1</v>
      </c>
      <c r="F241" s="28">
        <v>4</v>
      </c>
      <c r="G241" s="25">
        <v>0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8" t="s">
        <v>359</v>
      </c>
      <c r="N241" s="28" t="s">
        <v>383</v>
      </c>
      <c r="O241" s="15" t="s">
        <v>674</v>
      </c>
      <c r="P241" s="15" t="s">
        <v>674</v>
      </c>
      <c r="Q241" s="15" t="s">
        <v>683</v>
      </c>
      <c r="R241" s="34"/>
    </row>
    <row r="242" spans="1:18" ht="51" x14ac:dyDescent="0.25">
      <c r="A242" s="28">
        <v>8</v>
      </c>
      <c r="B242" s="15" t="s">
        <v>684</v>
      </c>
      <c r="C242" s="25" t="s">
        <v>196</v>
      </c>
      <c r="D242" s="68">
        <v>13.5</v>
      </c>
      <c r="E242" s="12">
        <v>1</v>
      </c>
      <c r="F242" s="28">
        <v>1.1000000000000001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8" t="s">
        <v>357</v>
      </c>
      <c r="N242" s="28" t="s">
        <v>383</v>
      </c>
      <c r="O242" s="15" t="s">
        <v>674</v>
      </c>
      <c r="P242" s="15" t="s">
        <v>674</v>
      </c>
      <c r="Q242" s="15" t="s">
        <v>685</v>
      </c>
      <c r="R242" s="34"/>
    </row>
    <row r="243" spans="1:18" ht="38.25" x14ac:dyDescent="0.25">
      <c r="A243" s="28">
        <v>9</v>
      </c>
      <c r="B243" s="15" t="s">
        <v>686</v>
      </c>
      <c r="C243" s="25" t="s">
        <v>196</v>
      </c>
      <c r="D243" s="68">
        <v>2.7</v>
      </c>
      <c r="E243" s="12">
        <v>1</v>
      </c>
      <c r="F243" s="28">
        <v>1.1000000000000001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8" t="s">
        <v>359</v>
      </c>
      <c r="N243" s="28" t="s">
        <v>383</v>
      </c>
      <c r="O243" s="15" t="s">
        <v>674</v>
      </c>
      <c r="P243" s="15" t="s">
        <v>674</v>
      </c>
      <c r="Q243" s="15" t="s">
        <v>687</v>
      </c>
      <c r="R243" s="34"/>
    </row>
    <row r="244" spans="1:18" ht="38.25" x14ac:dyDescent="0.25">
      <c r="A244" s="28">
        <v>10</v>
      </c>
      <c r="B244" s="15" t="s">
        <v>688</v>
      </c>
      <c r="C244" s="25" t="s">
        <v>196</v>
      </c>
      <c r="D244" s="68">
        <v>2.7</v>
      </c>
      <c r="E244" s="12">
        <v>1</v>
      </c>
      <c r="F244" s="28">
        <v>1.1000000000000001</v>
      </c>
      <c r="G244" s="25">
        <v>0</v>
      </c>
      <c r="H244" s="25">
        <v>0</v>
      </c>
      <c r="I244" s="25">
        <v>0</v>
      </c>
      <c r="J244" s="25">
        <v>0</v>
      </c>
      <c r="K244" s="25">
        <v>0</v>
      </c>
      <c r="L244" s="25">
        <v>0</v>
      </c>
      <c r="M244" s="28" t="s">
        <v>359</v>
      </c>
      <c r="N244" s="28" t="s">
        <v>383</v>
      </c>
      <c r="O244" s="15" t="s">
        <v>674</v>
      </c>
      <c r="P244" s="15" t="s">
        <v>674</v>
      </c>
      <c r="Q244" s="15" t="s">
        <v>689</v>
      </c>
      <c r="R244" s="34"/>
    </row>
    <row r="245" spans="1:18" ht="38.25" x14ac:dyDescent="0.25">
      <c r="A245" s="28">
        <v>11</v>
      </c>
      <c r="B245" s="15" t="s">
        <v>690</v>
      </c>
      <c r="C245" s="25" t="s">
        <v>196</v>
      </c>
      <c r="D245" s="68">
        <v>2.7</v>
      </c>
      <c r="E245" s="12">
        <v>1</v>
      </c>
      <c r="F245" s="28">
        <v>0</v>
      </c>
      <c r="G245" s="25">
        <v>0</v>
      </c>
      <c r="H245" s="25">
        <v>0</v>
      </c>
      <c r="I245" s="25">
        <v>0</v>
      </c>
      <c r="J245" s="25">
        <v>0</v>
      </c>
      <c r="K245" s="25">
        <v>0</v>
      </c>
      <c r="L245" s="25">
        <v>0</v>
      </c>
      <c r="M245" s="28" t="s">
        <v>359</v>
      </c>
      <c r="N245" s="28" t="s">
        <v>383</v>
      </c>
      <c r="O245" s="15" t="s">
        <v>674</v>
      </c>
      <c r="P245" s="15" t="s">
        <v>674</v>
      </c>
      <c r="Q245" s="15" t="s">
        <v>691</v>
      </c>
      <c r="R245" s="34"/>
    </row>
    <row r="246" spans="1:18" ht="38.25" x14ac:dyDescent="0.25">
      <c r="A246" s="28">
        <v>12</v>
      </c>
      <c r="B246" s="15" t="s">
        <v>692</v>
      </c>
      <c r="C246" s="25" t="s">
        <v>196</v>
      </c>
      <c r="D246" s="68">
        <v>2.7</v>
      </c>
      <c r="E246" s="12">
        <v>1</v>
      </c>
      <c r="F246" s="28">
        <v>1.1000000000000001</v>
      </c>
      <c r="G246" s="25">
        <v>0</v>
      </c>
      <c r="H246" s="25">
        <v>0</v>
      </c>
      <c r="I246" s="25">
        <v>0</v>
      </c>
      <c r="J246" s="25">
        <v>0</v>
      </c>
      <c r="K246" s="25">
        <v>0</v>
      </c>
      <c r="L246" s="25">
        <v>0</v>
      </c>
      <c r="M246" s="28" t="s">
        <v>359</v>
      </c>
      <c r="N246" s="28" t="s">
        <v>383</v>
      </c>
      <c r="O246" s="15" t="s">
        <v>674</v>
      </c>
      <c r="P246" s="15" t="s">
        <v>674</v>
      </c>
      <c r="Q246" s="15" t="s">
        <v>693</v>
      </c>
      <c r="R246" s="34"/>
    </row>
    <row r="247" spans="1:18" ht="38.25" x14ac:dyDescent="0.25">
      <c r="A247" s="28">
        <v>13</v>
      </c>
      <c r="B247" s="15" t="s">
        <v>694</v>
      </c>
      <c r="C247" s="25" t="s">
        <v>196</v>
      </c>
      <c r="D247" s="68">
        <v>2.7</v>
      </c>
      <c r="E247" s="12">
        <v>1</v>
      </c>
      <c r="F247" s="28">
        <v>1.1000000000000001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8" t="s">
        <v>359</v>
      </c>
      <c r="N247" s="28" t="s">
        <v>383</v>
      </c>
      <c r="O247" s="15" t="s">
        <v>674</v>
      </c>
      <c r="P247" s="15" t="s">
        <v>674</v>
      </c>
      <c r="Q247" s="15" t="s">
        <v>695</v>
      </c>
      <c r="R247" s="34"/>
    </row>
    <row r="248" spans="1:18" ht="38.25" x14ac:dyDescent="0.25">
      <c r="A248" s="28"/>
      <c r="B248" s="15" t="s">
        <v>696</v>
      </c>
      <c r="C248" s="25" t="s">
        <v>196</v>
      </c>
      <c r="D248" s="68">
        <v>2.7</v>
      </c>
      <c r="E248" s="12">
        <v>1</v>
      </c>
      <c r="F248" s="28">
        <v>1.1000000000000001</v>
      </c>
      <c r="G248" s="25">
        <v>0</v>
      </c>
      <c r="H248" s="25">
        <v>0</v>
      </c>
      <c r="I248" s="25">
        <v>0</v>
      </c>
      <c r="J248" s="25">
        <v>0</v>
      </c>
      <c r="K248" s="25">
        <v>0</v>
      </c>
      <c r="L248" s="25">
        <v>0</v>
      </c>
      <c r="M248" s="28" t="s">
        <v>359</v>
      </c>
      <c r="N248" s="28" t="s">
        <v>383</v>
      </c>
      <c r="O248" s="15" t="s">
        <v>674</v>
      </c>
      <c r="P248" s="15" t="s">
        <v>674</v>
      </c>
      <c r="Q248" s="15" t="s">
        <v>697</v>
      </c>
      <c r="R248" s="34"/>
    </row>
    <row r="249" spans="1:18" ht="38.25" x14ac:dyDescent="0.25">
      <c r="A249" s="28">
        <v>14</v>
      </c>
      <c r="B249" s="15" t="s">
        <v>698</v>
      </c>
      <c r="C249" s="25" t="s">
        <v>196</v>
      </c>
      <c r="D249" s="68">
        <v>2.7</v>
      </c>
      <c r="E249" s="12">
        <v>1</v>
      </c>
      <c r="F249" s="28">
        <v>1.1000000000000001</v>
      </c>
      <c r="G249" s="25">
        <v>0</v>
      </c>
      <c r="H249" s="25">
        <v>0</v>
      </c>
      <c r="I249" s="25">
        <v>0</v>
      </c>
      <c r="J249" s="25">
        <v>0</v>
      </c>
      <c r="K249" s="25">
        <v>0</v>
      </c>
      <c r="L249" s="25">
        <v>0</v>
      </c>
      <c r="M249" s="28" t="s">
        <v>359</v>
      </c>
      <c r="N249" s="28" t="s">
        <v>383</v>
      </c>
      <c r="O249" s="15" t="s">
        <v>674</v>
      </c>
      <c r="P249" s="15" t="s">
        <v>674</v>
      </c>
      <c r="Q249" s="15" t="s">
        <v>699</v>
      </c>
      <c r="R249" s="34"/>
    </row>
    <row r="250" spans="1:18" ht="38.25" x14ac:dyDescent="0.25">
      <c r="A250" s="28">
        <v>15</v>
      </c>
      <c r="B250" s="15" t="s">
        <v>700</v>
      </c>
      <c r="C250" s="25" t="s">
        <v>196</v>
      </c>
      <c r="D250" s="68">
        <v>13.5</v>
      </c>
      <c r="E250" s="12">
        <v>1</v>
      </c>
      <c r="F250" s="28">
        <v>4</v>
      </c>
      <c r="G250" s="25">
        <v>0</v>
      </c>
      <c r="H250" s="25">
        <v>0</v>
      </c>
      <c r="I250" s="25">
        <v>0</v>
      </c>
      <c r="J250" s="25">
        <v>0</v>
      </c>
      <c r="K250" s="25">
        <v>0</v>
      </c>
      <c r="L250" s="25">
        <v>0</v>
      </c>
      <c r="M250" s="28" t="s">
        <v>357</v>
      </c>
      <c r="N250" s="28" t="s">
        <v>383</v>
      </c>
      <c r="O250" s="15" t="s">
        <v>674</v>
      </c>
      <c r="P250" s="15" t="s">
        <v>674</v>
      </c>
      <c r="Q250" s="15" t="s">
        <v>701</v>
      </c>
      <c r="R250" s="34"/>
    </row>
    <row r="251" spans="1:18" ht="38.25" x14ac:dyDescent="0.25">
      <c r="A251" s="28">
        <v>16</v>
      </c>
      <c r="B251" s="15" t="s">
        <v>702</v>
      </c>
      <c r="C251" s="25" t="s">
        <v>196</v>
      </c>
      <c r="D251" s="68">
        <v>2.7</v>
      </c>
      <c r="E251" s="12">
        <v>1</v>
      </c>
      <c r="F251" s="28">
        <v>1.1000000000000001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  <c r="M251" s="28" t="s">
        <v>359</v>
      </c>
      <c r="N251" s="28" t="s">
        <v>383</v>
      </c>
      <c r="O251" s="15" t="s">
        <v>674</v>
      </c>
      <c r="P251" s="15" t="s">
        <v>674</v>
      </c>
      <c r="Q251" s="15" t="s">
        <v>703</v>
      </c>
      <c r="R251" s="34"/>
    </row>
    <row r="252" spans="1:18" ht="38.25" x14ac:dyDescent="0.25">
      <c r="A252" s="28">
        <v>17</v>
      </c>
      <c r="B252" s="15" t="s">
        <v>704</v>
      </c>
      <c r="C252" s="25" t="s">
        <v>196</v>
      </c>
      <c r="D252" s="68">
        <v>2.7</v>
      </c>
      <c r="E252" s="12">
        <v>1</v>
      </c>
      <c r="F252" s="28">
        <v>1.1000000000000001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8" t="s">
        <v>359</v>
      </c>
      <c r="N252" s="28" t="s">
        <v>383</v>
      </c>
      <c r="O252" s="15" t="s">
        <v>674</v>
      </c>
      <c r="P252" s="15" t="s">
        <v>674</v>
      </c>
      <c r="Q252" s="15" t="s">
        <v>705</v>
      </c>
      <c r="R252" s="34"/>
    </row>
    <row r="253" spans="1:18" ht="38.25" x14ac:dyDescent="0.25">
      <c r="A253" s="28">
        <v>18</v>
      </c>
      <c r="B253" s="15" t="s">
        <v>706</v>
      </c>
      <c r="C253" s="25" t="s">
        <v>196</v>
      </c>
      <c r="D253" s="68">
        <v>2.7</v>
      </c>
      <c r="E253" s="12">
        <v>1</v>
      </c>
      <c r="F253" s="28">
        <v>1.1000000000000001</v>
      </c>
      <c r="G253" s="25">
        <v>0</v>
      </c>
      <c r="H253" s="25">
        <v>0</v>
      </c>
      <c r="I253" s="25">
        <v>0</v>
      </c>
      <c r="J253" s="25">
        <v>0</v>
      </c>
      <c r="K253" s="25">
        <v>0</v>
      </c>
      <c r="L253" s="25">
        <v>0</v>
      </c>
      <c r="M253" s="28" t="s">
        <v>359</v>
      </c>
      <c r="N253" s="28" t="s">
        <v>383</v>
      </c>
      <c r="O253" s="15" t="s">
        <v>674</v>
      </c>
      <c r="P253" s="15" t="s">
        <v>674</v>
      </c>
      <c r="Q253" s="15" t="s">
        <v>707</v>
      </c>
      <c r="R253" s="34"/>
    </row>
    <row r="254" spans="1:18" ht="38.25" x14ac:dyDescent="0.25">
      <c r="A254" s="28">
        <v>20</v>
      </c>
      <c r="B254" s="15" t="s">
        <v>708</v>
      </c>
      <c r="C254" s="25" t="s">
        <v>196</v>
      </c>
      <c r="D254" s="68">
        <v>2.7</v>
      </c>
      <c r="E254" s="12">
        <v>1</v>
      </c>
      <c r="F254" s="28">
        <v>1.1000000000000001</v>
      </c>
      <c r="G254" s="25">
        <v>0</v>
      </c>
      <c r="H254" s="25">
        <v>0</v>
      </c>
      <c r="I254" s="25">
        <v>0</v>
      </c>
      <c r="J254" s="25">
        <v>0</v>
      </c>
      <c r="K254" s="25">
        <v>0</v>
      </c>
      <c r="L254" s="25">
        <v>0</v>
      </c>
      <c r="M254" s="28" t="s">
        <v>359</v>
      </c>
      <c r="N254" s="28" t="s">
        <v>383</v>
      </c>
      <c r="O254" s="15" t="s">
        <v>674</v>
      </c>
      <c r="P254" s="15" t="s">
        <v>674</v>
      </c>
      <c r="Q254" s="15" t="s">
        <v>709</v>
      </c>
      <c r="R254" s="34"/>
    </row>
    <row r="255" spans="1:18" ht="38.25" x14ac:dyDescent="0.25">
      <c r="A255" s="28">
        <v>21</v>
      </c>
      <c r="B255" s="15" t="s">
        <v>710</v>
      </c>
      <c r="C255" s="25" t="s">
        <v>196</v>
      </c>
      <c r="D255" s="68">
        <v>2.7</v>
      </c>
      <c r="E255" s="12">
        <v>1</v>
      </c>
      <c r="F255" s="28">
        <v>1.1000000000000001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8" t="s">
        <v>359</v>
      </c>
      <c r="N255" s="28" t="s">
        <v>383</v>
      </c>
      <c r="O255" s="15" t="s">
        <v>674</v>
      </c>
      <c r="P255" s="15" t="s">
        <v>674</v>
      </c>
      <c r="Q255" s="15" t="s">
        <v>711</v>
      </c>
      <c r="R255" s="34"/>
    </row>
    <row r="256" spans="1:18" ht="38.25" x14ac:dyDescent="0.25">
      <c r="A256" s="28">
        <v>22</v>
      </c>
      <c r="B256" s="15" t="s">
        <v>712</v>
      </c>
      <c r="C256" s="25" t="s">
        <v>196</v>
      </c>
      <c r="D256" s="68">
        <v>2.7</v>
      </c>
      <c r="E256" s="12">
        <v>1</v>
      </c>
      <c r="F256" s="28">
        <v>1.1000000000000001</v>
      </c>
      <c r="G256" s="25">
        <v>0</v>
      </c>
      <c r="H256" s="25">
        <v>0</v>
      </c>
      <c r="I256" s="25">
        <v>0</v>
      </c>
      <c r="J256" s="25">
        <v>0</v>
      </c>
      <c r="K256" s="25">
        <v>0</v>
      </c>
      <c r="L256" s="25">
        <v>0</v>
      </c>
      <c r="M256" s="28" t="s">
        <v>359</v>
      </c>
      <c r="N256" s="28" t="s">
        <v>383</v>
      </c>
      <c r="O256" s="15" t="s">
        <v>674</v>
      </c>
      <c r="P256" s="15" t="s">
        <v>674</v>
      </c>
      <c r="Q256" s="15" t="s">
        <v>713</v>
      </c>
      <c r="R256" s="34"/>
    </row>
    <row r="257" spans="1:18" ht="38.25" x14ac:dyDescent="0.25">
      <c r="A257" s="28">
        <v>23</v>
      </c>
      <c r="B257" s="15" t="s">
        <v>714</v>
      </c>
      <c r="C257" s="25" t="s">
        <v>196</v>
      </c>
      <c r="D257" s="68">
        <v>2.7</v>
      </c>
      <c r="E257" s="12">
        <v>1</v>
      </c>
      <c r="F257" s="28">
        <v>1.1000000000000001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8" t="s">
        <v>359</v>
      </c>
      <c r="N257" s="28" t="s">
        <v>383</v>
      </c>
      <c r="O257" s="15" t="s">
        <v>674</v>
      </c>
      <c r="P257" s="15" t="s">
        <v>674</v>
      </c>
      <c r="Q257" s="15" t="s">
        <v>715</v>
      </c>
      <c r="R257" s="34"/>
    </row>
    <row r="258" spans="1:18" x14ac:dyDescent="0.25">
      <c r="A258" s="25"/>
      <c r="B258" s="33" t="s">
        <v>716</v>
      </c>
      <c r="C258" s="36"/>
      <c r="D258" s="33">
        <f>D259+D260+D261+D262+D263+D264+D265+D266+D267+D268+D269+D270+D271+D272+D273+D274+D275+D276+D277+D278+D279+D280+D281+D282+D283+D284+D285+D286+D287+D288+D289+D290+D291+D292+D293+D294+D295+D296+D297</f>
        <v>170.09999999999994</v>
      </c>
      <c r="E258" s="33">
        <f>E259+E260+E261+E262+E263+E264+E265+E266+E267+E268+E269+E270+E271+E272+E273+E274+E275+E276+E277+E278+E279+E280+E281+E282+E283+E284+E285+E286+E287+E288+E289+E290+E291+E292+E293+E294+E295+E296+E297</f>
        <v>39</v>
      </c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34"/>
    </row>
    <row r="259" spans="1:18" ht="51" x14ac:dyDescent="0.25">
      <c r="A259" s="25">
        <v>1</v>
      </c>
      <c r="B259" s="25" t="s">
        <v>717</v>
      </c>
      <c r="C259" s="25" t="s">
        <v>196</v>
      </c>
      <c r="D259" s="61">
        <v>13.5</v>
      </c>
      <c r="E259" s="12">
        <v>1</v>
      </c>
      <c r="F259" s="25">
        <v>4</v>
      </c>
      <c r="G259" s="25">
        <v>0</v>
      </c>
      <c r="H259" s="25">
        <v>0</v>
      </c>
      <c r="I259" s="25">
        <v>0</v>
      </c>
      <c r="J259" s="25">
        <v>0</v>
      </c>
      <c r="K259" s="25">
        <v>0</v>
      </c>
      <c r="L259" s="25">
        <v>0</v>
      </c>
      <c r="M259" s="25" t="s">
        <v>357</v>
      </c>
      <c r="N259" s="25" t="s">
        <v>383</v>
      </c>
      <c r="O259" s="25" t="s">
        <v>718</v>
      </c>
      <c r="P259" s="25" t="s">
        <v>718</v>
      </c>
      <c r="Q259" s="25" t="s">
        <v>719</v>
      </c>
      <c r="R259" s="34"/>
    </row>
    <row r="260" spans="1:18" ht="51" x14ac:dyDescent="0.25">
      <c r="A260" s="26">
        <v>2</v>
      </c>
      <c r="B260" s="25" t="s">
        <v>720</v>
      </c>
      <c r="C260" s="25" t="s">
        <v>196</v>
      </c>
      <c r="D260" s="61">
        <v>2.7</v>
      </c>
      <c r="E260" s="12">
        <v>1</v>
      </c>
      <c r="F260" s="25">
        <v>1.1000000000000001</v>
      </c>
      <c r="G260" s="25">
        <v>0</v>
      </c>
      <c r="H260" s="25">
        <v>0</v>
      </c>
      <c r="I260" s="25">
        <v>0</v>
      </c>
      <c r="J260" s="25">
        <v>0</v>
      </c>
      <c r="K260" s="25">
        <v>0</v>
      </c>
      <c r="L260" s="25">
        <v>0</v>
      </c>
      <c r="M260" s="25" t="s">
        <v>359</v>
      </c>
      <c r="N260" s="25" t="s">
        <v>358</v>
      </c>
      <c r="O260" s="25" t="s">
        <v>718</v>
      </c>
      <c r="P260" s="25" t="s">
        <v>718</v>
      </c>
      <c r="Q260" s="25" t="s">
        <v>721</v>
      </c>
      <c r="R260" s="34"/>
    </row>
    <row r="261" spans="1:18" ht="51" x14ac:dyDescent="0.25">
      <c r="A261" s="25">
        <v>3</v>
      </c>
      <c r="B261" s="25" t="s">
        <v>722</v>
      </c>
      <c r="C261" s="25" t="s">
        <v>196</v>
      </c>
      <c r="D261" s="61">
        <v>2.7</v>
      </c>
      <c r="E261" s="12">
        <v>1</v>
      </c>
      <c r="F261" s="25">
        <v>1.1000000000000001</v>
      </c>
      <c r="G261" s="25">
        <v>0</v>
      </c>
      <c r="H261" s="25">
        <v>0</v>
      </c>
      <c r="I261" s="25">
        <v>0</v>
      </c>
      <c r="J261" s="25">
        <v>0</v>
      </c>
      <c r="K261" s="25">
        <v>0</v>
      </c>
      <c r="L261" s="25">
        <v>0</v>
      </c>
      <c r="M261" s="25" t="s">
        <v>359</v>
      </c>
      <c r="N261" s="25" t="s">
        <v>358</v>
      </c>
      <c r="O261" s="25" t="s">
        <v>718</v>
      </c>
      <c r="P261" s="25" t="s">
        <v>718</v>
      </c>
      <c r="Q261" s="25" t="s">
        <v>723</v>
      </c>
      <c r="R261" s="34"/>
    </row>
    <row r="262" spans="1:18" ht="51" x14ac:dyDescent="0.25">
      <c r="A262" s="25">
        <v>4</v>
      </c>
      <c r="B262" s="25" t="s">
        <v>724</v>
      </c>
      <c r="C262" s="25" t="s">
        <v>196</v>
      </c>
      <c r="D262" s="61">
        <v>2.7</v>
      </c>
      <c r="E262" s="12">
        <v>1</v>
      </c>
      <c r="F262" s="25">
        <v>1.1000000000000001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 t="s">
        <v>359</v>
      </c>
      <c r="N262" s="25" t="s">
        <v>358</v>
      </c>
      <c r="O262" s="25" t="s">
        <v>718</v>
      </c>
      <c r="P262" s="25" t="s">
        <v>718</v>
      </c>
      <c r="Q262" s="25" t="s">
        <v>725</v>
      </c>
      <c r="R262" s="34"/>
    </row>
    <row r="263" spans="1:18" ht="51" x14ac:dyDescent="0.25">
      <c r="A263" s="25">
        <v>5</v>
      </c>
      <c r="B263" s="25" t="s">
        <v>726</v>
      </c>
      <c r="C263" s="25" t="s">
        <v>196</v>
      </c>
      <c r="D263" s="61">
        <v>2.7</v>
      </c>
      <c r="E263" s="12">
        <v>1</v>
      </c>
      <c r="F263" s="47" t="s">
        <v>727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  <c r="M263" s="25" t="s">
        <v>359</v>
      </c>
      <c r="N263" s="25" t="s">
        <v>358</v>
      </c>
      <c r="O263" s="25" t="s">
        <v>718</v>
      </c>
      <c r="P263" s="25" t="s">
        <v>718</v>
      </c>
      <c r="Q263" s="25" t="s">
        <v>728</v>
      </c>
      <c r="R263" s="34"/>
    </row>
    <row r="264" spans="1:18" ht="51" x14ac:dyDescent="0.25">
      <c r="A264" s="25">
        <v>6</v>
      </c>
      <c r="B264" s="25" t="s">
        <v>729</v>
      </c>
      <c r="C264" s="25" t="s">
        <v>196</v>
      </c>
      <c r="D264" s="61">
        <v>2.7</v>
      </c>
      <c r="E264" s="12">
        <v>1</v>
      </c>
      <c r="F264" s="25">
        <v>1.1000000000000001</v>
      </c>
      <c r="G264" s="25">
        <v>0</v>
      </c>
      <c r="H264" s="25">
        <v>0</v>
      </c>
      <c r="I264" s="25">
        <v>0</v>
      </c>
      <c r="J264" s="25">
        <v>0</v>
      </c>
      <c r="K264" s="25">
        <v>0</v>
      </c>
      <c r="L264" s="25">
        <v>0</v>
      </c>
      <c r="M264" s="25" t="s">
        <v>359</v>
      </c>
      <c r="N264" s="25" t="s">
        <v>358</v>
      </c>
      <c r="O264" s="25" t="s">
        <v>718</v>
      </c>
      <c r="P264" s="25" t="s">
        <v>718</v>
      </c>
      <c r="Q264" s="25" t="s">
        <v>730</v>
      </c>
      <c r="R264" s="34"/>
    </row>
    <row r="265" spans="1:18" ht="51" x14ac:dyDescent="0.25">
      <c r="A265" s="25">
        <v>7</v>
      </c>
      <c r="B265" s="25" t="s">
        <v>731</v>
      </c>
      <c r="C265" s="25" t="s">
        <v>196</v>
      </c>
      <c r="D265" s="61">
        <v>2.7</v>
      </c>
      <c r="E265" s="12">
        <v>1</v>
      </c>
      <c r="F265" s="25">
        <v>1.1000000000000001</v>
      </c>
      <c r="G265" s="25">
        <v>0</v>
      </c>
      <c r="H265" s="25">
        <v>0</v>
      </c>
      <c r="I265" s="25">
        <v>0</v>
      </c>
      <c r="J265" s="25">
        <v>0</v>
      </c>
      <c r="K265" s="25">
        <v>0</v>
      </c>
      <c r="L265" s="25">
        <v>0</v>
      </c>
      <c r="M265" s="25" t="s">
        <v>359</v>
      </c>
      <c r="N265" s="25" t="s">
        <v>358</v>
      </c>
      <c r="O265" s="25" t="s">
        <v>718</v>
      </c>
      <c r="P265" s="25" t="s">
        <v>718</v>
      </c>
      <c r="Q265" s="25" t="s">
        <v>732</v>
      </c>
      <c r="R265" s="34"/>
    </row>
    <row r="266" spans="1:18" ht="51" x14ac:dyDescent="0.25">
      <c r="A266" s="25">
        <v>8</v>
      </c>
      <c r="B266" s="25" t="s">
        <v>733</v>
      </c>
      <c r="C266" s="25" t="s">
        <v>196</v>
      </c>
      <c r="D266" s="61">
        <v>2.7</v>
      </c>
      <c r="E266" s="12">
        <v>1</v>
      </c>
      <c r="F266" s="25">
        <v>1.1000000000000001</v>
      </c>
      <c r="G266" s="25">
        <v>0</v>
      </c>
      <c r="H266" s="25">
        <v>0</v>
      </c>
      <c r="I266" s="25">
        <v>0</v>
      </c>
      <c r="J266" s="25">
        <v>0</v>
      </c>
      <c r="K266" s="25">
        <v>0</v>
      </c>
      <c r="L266" s="25">
        <v>0</v>
      </c>
      <c r="M266" s="25" t="s">
        <v>359</v>
      </c>
      <c r="N266" s="25" t="s">
        <v>358</v>
      </c>
      <c r="O266" s="25" t="s">
        <v>718</v>
      </c>
      <c r="P266" s="25" t="s">
        <v>718</v>
      </c>
      <c r="Q266" s="25" t="s">
        <v>734</v>
      </c>
      <c r="R266" s="34"/>
    </row>
    <row r="267" spans="1:18" ht="51" x14ac:dyDescent="0.25">
      <c r="A267" s="25">
        <v>9</v>
      </c>
      <c r="B267" s="25" t="s">
        <v>735</v>
      </c>
      <c r="C267" s="25" t="s">
        <v>196</v>
      </c>
      <c r="D267" s="61">
        <v>2.7</v>
      </c>
      <c r="E267" s="12">
        <v>1</v>
      </c>
      <c r="F267" s="25">
        <v>1.1000000000000001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 t="s">
        <v>357</v>
      </c>
      <c r="N267" s="25" t="s">
        <v>358</v>
      </c>
      <c r="O267" s="25" t="s">
        <v>718</v>
      </c>
      <c r="P267" s="25" t="s">
        <v>718</v>
      </c>
      <c r="Q267" s="25" t="s">
        <v>736</v>
      </c>
      <c r="R267" s="34"/>
    </row>
    <row r="268" spans="1:18" ht="51" x14ac:dyDescent="0.25">
      <c r="A268" s="25">
        <v>10</v>
      </c>
      <c r="B268" s="25" t="s">
        <v>737</v>
      </c>
      <c r="C268" s="25" t="s">
        <v>196</v>
      </c>
      <c r="D268" s="61">
        <v>2.7</v>
      </c>
      <c r="E268" s="12">
        <v>1</v>
      </c>
      <c r="F268" s="25">
        <v>1.1000000000000001</v>
      </c>
      <c r="G268" s="25">
        <v>0</v>
      </c>
      <c r="H268" s="25">
        <v>0</v>
      </c>
      <c r="I268" s="25">
        <v>0</v>
      </c>
      <c r="J268" s="25">
        <v>0</v>
      </c>
      <c r="K268" s="25">
        <v>0</v>
      </c>
      <c r="L268" s="25">
        <v>0</v>
      </c>
      <c r="M268" s="25" t="s">
        <v>359</v>
      </c>
      <c r="N268" s="25" t="s">
        <v>358</v>
      </c>
      <c r="O268" s="25" t="s">
        <v>718</v>
      </c>
      <c r="P268" s="25" t="s">
        <v>718</v>
      </c>
      <c r="Q268" s="25" t="s">
        <v>738</v>
      </c>
      <c r="R268" s="34"/>
    </row>
    <row r="269" spans="1:18" ht="51" x14ac:dyDescent="0.25">
      <c r="A269" s="25">
        <v>11</v>
      </c>
      <c r="B269" s="25" t="s">
        <v>739</v>
      </c>
      <c r="C269" s="25" t="s">
        <v>196</v>
      </c>
      <c r="D269" s="61">
        <v>2.7</v>
      </c>
      <c r="E269" s="12">
        <v>1</v>
      </c>
      <c r="F269" s="25">
        <v>1.1000000000000001</v>
      </c>
      <c r="G269" s="25">
        <v>0</v>
      </c>
      <c r="H269" s="25">
        <v>0</v>
      </c>
      <c r="I269" s="25">
        <v>0</v>
      </c>
      <c r="J269" s="25">
        <v>0</v>
      </c>
      <c r="K269" s="25">
        <v>0</v>
      </c>
      <c r="L269" s="25">
        <v>0</v>
      </c>
      <c r="M269" s="25" t="s">
        <v>359</v>
      </c>
      <c r="N269" s="25" t="s">
        <v>358</v>
      </c>
      <c r="O269" s="25" t="s">
        <v>718</v>
      </c>
      <c r="P269" s="25" t="s">
        <v>718</v>
      </c>
      <c r="Q269" s="25" t="s">
        <v>740</v>
      </c>
      <c r="R269" s="34"/>
    </row>
    <row r="270" spans="1:18" ht="51" x14ac:dyDescent="0.25">
      <c r="A270" s="25">
        <v>12</v>
      </c>
      <c r="B270" s="25" t="s">
        <v>741</v>
      </c>
      <c r="C270" s="25" t="s">
        <v>196</v>
      </c>
      <c r="D270" s="61">
        <v>13.5</v>
      </c>
      <c r="E270" s="12">
        <v>1</v>
      </c>
      <c r="F270" s="25">
        <v>4</v>
      </c>
      <c r="G270" s="25">
        <v>0</v>
      </c>
      <c r="H270" s="25">
        <v>0</v>
      </c>
      <c r="I270" s="25">
        <v>0</v>
      </c>
      <c r="J270" s="25">
        <v>0</v>
      </c>
      <c r="K270" s="25">
        <v>0</v>
      </c>
      <c r="L270" s="25">
        <v>0</v>
      </c>
      <c r="M270" s="25" t="s">
        <v>357</v>
      </c>
      <c r="N270" s="25" t="s">
        <v>358</v>
      </c>
      <c r="O270" s="25" t="s">
        <v>718</v>
      </c>
      <c r="P270" s="25" t="s">
        <v>718</v>
      </c>
      <c r="Q270" s="25" t="s">
        <v>742</v>
      </c>
      <c r="R270" s="34"/>
    </row>
    <row r="271" spans="1:18" ht="51" x14ac:dyDescent="0.25">
      <c r="A271" s="25">
        <v>13</v>
      </c>
      <c r="B271" s="25" t="s">
        <v>743</v>
      </c>
      <c r="C271" s="25" t="s">
        <v>196</v>
      </c>
      <c r="D271" s="61">
        <v>2.7</v>
      </c>
      <c r="E271" s="12">
        <v>1</v>
      </c>
      <c r="F271" s="25">
        <v>1.1000000000000001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  <c r="M271" s="25" t="s">
        <v>357</v>
      </c>
      <c r="N271" s="25" t="s">
        <v>358</v>
      </c>
      <c r="O271" s="25" t="s">
        <v>718</v>
      </c>
      <c r="P271" s="25" t="s">
        <v>718</v>
      </c>
      <c r="Q271" s="25" t="s">
        <v>744</v>
      </c>
      <c r="R271" s="34"/>
    </row>
    <row r="272" spans="1:18" ht="51" x14ac:dyDescent="0.25">
      <c r="A272" s="25">
        <v>14</v>
      </c>
      <c r="B272" s="25" t="s">
        <v>745</v>
      </c>
      <c r="C272" s="25" t="s">
        <v>196</v>
      </c>
      <c r="D272" s="61">
        <v>13.5</v>
      </c>
      <c r="E272" s="12">
        <v>1</v>
      </c>
      <c r="F272" s="25">
        <v>4</v>
      </c>
      <c r="G272" s="25">
        <v>0</v>
      </c>
      <c r="H272" s="25">
        <v>0</v>
      </c>
      <c r="I272" s="25">
        <v>0</v>
      </c>
      <c r="J272" s="25">
        <v>0</v>
      </c>
      <c r="K272" s="25">
        <v>0</v>
      </c>
      <c r="L272" s="25">
        <v>0</v>
      </c>
      <c r="M272" s="25" t="s">
        <v>357</v>
      </c>
      <c r="N272" s="25" t="s">
        <v>383</v>
      </c>
      <c r="O272" s="25" t="s">
        <v>718</v>
      </c>
      <c r="P272" s="25" t="s">
        <v>718</v>
      </c>
      <c r="Q272" s="25" t="s">
        <v>746</v>
      </c>
      <c r="R272" s="34"/>
    </row>
    <row r="273" spans="1:18" ht="51" x14ac:dyDescent="0.25">
      <c r="A273" s="25">
        <v>15</v>
      </c>
      <c r="B273" s="25" t="s">
        <v>320</v>
      </c>
      <c r="C273" s="25" t="s">
        <v>196</v>
      </c>
      <c r="D273" s="61">
        <v>13.5</v>
      </c>
      <c r="E273" s="12">
        <v>1</v>
      </c>
      <c r="F273" s="25">
        <v>4</v>
      </c>
      <c r="G273" s="25">
        <v>0</v>
      </c>
      <c r="H273" s="25">
        <v>0</v>
      </c>
      <c r="I273" s="25">
        <v>0</v>
      </c>
      <c r="J273" s="25">
        <v>0</v>
      </c>
      <c r="K273" s="25">
        <v>0</v>
      </c>
      <c r="L273" s="25">
        <v>0</v>
      </c>
      <c r="M273" s="25" t="s">
        <v>357</v>
      </c>
      <c r="N273" s="25" t="s">
        <v>383</v>
      </c>
      <c r="O273" s="25" t="s">
        <v>718</v>
      </c>
      <c r="P273" s="25" t="s">
        <v>718</v>
      </c>
      <c r="Q273" s="25" t="s">
        <v>747</v>
      </c>
      <c r="R273" s="34"/>
    </row>
    <row r="274" spans="1:18" ht="51" x14ac:dyDescent="0.25">
      <c r="A274" s="25">
        <v>16</v>
      </c>
      <c r="B274" s="25" t="s">
        <v>748</v>
      </c>
      <c r="C274" s="25" t="s">
        <v>196</v>
      </c>
      <c r="D274" s="61">
        <v>2.7</v>
      </c>
      <c r="E274" s="12">
        <v>1</v>
      </c>
      <c r="F274" s="25">
        <v>1.1000000000000001</v>
      </c>
      <c r="G274" s="25">
        <v>0</v>
      </c>
      <c r="H274" s="25">
        <v>0</v>
      </c>
      <c r="I274" s="25">
        <v>0</v>
      </c>
      <c r="J274" s="25">
        <v>0</v>
      </c>
      <c r="K274" s="25">
        <v>0</v>
      </c>
      <c r="L274" s="25">
        <v>0</v>
      </c>
      <c r="M274" s="25" t="s">
        <v>359</v>
      </c>
      <c r="N274" s="25" t="s">
        <v>383</v>
      </c>
      <c r="O274" s="25" t="s">
        <v>718</v>
      </c>
      <c r="P274" s="25" t="s">
        <v>718</v>
      </c>
      <c r="Q274" s="25" t="s">
        <v>749</v>
      </c>
      <c r="R274" s="34"/>
    </row>
    <row r="275" spans="1:18" ht="51" x14ac:dyDescent="0.25">
      <c r="A275" s="25">
        <v>17</v>
      </c>
      <c r="B275" s="25" t="s">
        <v>750</v>
      </c>
      <c r="C275" s="25" t="s">
        <v>196</v>
      </c>
      <c r="D275" s="61">
        <v>2.7</v>
      </c>
      <c r="E275" s="12">
        <v>1</v>
      </c>
      <c r="F275" s="25">
        <v>1.1000000000000001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  <c r="M275" s="25" t="s">
        <v>357</v>
      </c>
      <c r="N275" s="25" t="s">
        <v>383</v>
      </c>
      <c r="O275" s="25" t="s">
        <v>718</v>
      </c>
      <c r="P275" s="25" t="s">
        <v>718</v>
      </c>
      <c r="Q275" s="25" t="s">
        <v>751</v>
      </c>
      <c r="R275" s="34"/>
    </row>
    <row r="276" spans="1:18" ht="51" x14ac:dyDescent="0.25">
      <c r="A276" s="25">
        <v>18</v>
      </c>
      <c r="B276" s="25" t="s">
        <v>752</v>
      </c>
      <c r="C276" s="25" t="s">
        <v>196</v>
      </c>
      <c r="D276" s="61">
        <v>2.7</v>
      </c>
      <c r="E276" s="12">
        <v>1</v>
      </c>
      <c r="F276" s="25">
        <v>1.1000000000000001</v>
      </c>
      <c r="G276" s="25">
        <v>0</v>
      </c>
      <c r="H276" s="25">
        <v>0</v>
      </c>
      <c r="I276" s="25">
        <v>0</v>
      </c>
      <c r="J276" s="25">
        <v>0</v>
      </c>
      <c r="K276" s="25">
        <v>0</v>
      </c>
      <c r="L276" s="25">
        <v>0</v>
      </c>
      <c r="M276" s="25" t="s">
        <v>357</v>
      </c>
      <c r="N276" s="25" t="s">
        <v>358</v>
      </c>
      <c r="O276" s="25" t="s">
        <v>718</v>
      </c>
      <c r="P276" s="25" t="s">
        <v>718</v>
      </c>
      <c r="Q276" s="25" t="s">
        <v>753</v>
      </c>
      <c r="R276" s="34"/>
    </row>
    <row r="277" spans="1:18" ht="51" x14ac:dyDescent="0.25">
      <c r="A277" s="25">
        <v>19</v>
      </c>
      <c r="B277" s="25" t="s">
        <v>754</v>
      </c>
      <c r="C277" s="25" t="s">
        <v>196</v>
      </c>
      <c r="D277" s="61">
        <v>13.5</v>
      </c>
      <c r="E277" s="12">
        <v>1</v>
      </c>
      <c r="F277" s="25">
        <v>4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 t="s">
        <v>357</v>
      </c>
      <c r="N277" s="25" t="s">
        <v>358</v>
      </c>
      <c r="O277" s="25" t="s">
        <v>718</v>
      </c>
      <c r="P277" s="25" t="s">
        <v>718</v>
      </c>
      <c r="Q277" s="25" t="s">
        <v>755</v>
      </c>
      <c r="R277" s="34"/>
    </row>
    <row r="278" spans="1:18" ht="51" x14ac:dyDescent="0.25">
      <c r="A278" s="25">
        <v>20</v>
      </c>
      <c r="B278" s="25" t="s">
        <v>756</v>
      </c>
      <c r="C278" s="25" t="s">
        <v>196</v>
      </c>
      <c r="D278" s="61">
        <v>2.7</v>
      </c>
      <c r="E278" s="12">
        <v>1</v>
      </c>
      <c r="F278" s="25">
        <v>1.1000000000000001</v>
      </c>
      <c r="G278" s="25">
        <v>0</v>
      </c>
      <c r="H278" s="25">
        <v>0</v>
      </c>
      <c r="I278" s="25">
        <v>0</v>
      </c>
      <c r="J278" s="25">
        <v>0</v>
      </c>
      <c r="K278" s="25">
        <v>0</v>
      </c>
      <c r="L278" s="25">
        <v>0</v>
      </c>
      <c r="M278" s="25" t="s">
        <v>359</v>
      </c>
      <c r="N278" s="25" t="s">
        <v>358</v>
      </c>
      <c r="O278" s="25" t="s">
        <v>718</v>
      </c>
      <c r="P278" s="25" t="s">
        <v>718</v>
      </c>
      <c r="Q278" s="25" t="s">
        <v>757</v>
      </c>
      <c r="R278" s="34"/>
    </row>
    <row r="279" spans="1:18" ht="51" x14ac:dyDescent="0.25">
      <c r="A279" s="25">
        <v>21</v>
      </c>
      <c r="B279" s="25" t="s">
        <v>758</v>
      </c>
      <c r="C279" s="25" t="s">
        <v>196</v>
      </c>
      <c r="D279" s="61">
        <v>2.7</v>
      </c>
      <c r="E279" s="12">
        <v>1</v>
      </c>
      <c r="F279" s="25">
        <v>1.1000000000000001</v>
      </c>
      <c r="G279" s="25">
        <v>0</v>
      </c>
      <c r="H279" s="25">
        <v>0</v>
      </c>
      <c r="I279" s="25">
        <v>0</v>
      </c>
      <c r="J279" s="25">
        <v>0</v>
      </c>
      <c r="K279" s="25">
        <v>0</v>
      </c>
      <c r="L279" s="25">
        <v>0</v>
      </c>
      <c r="M279" s="25" t="s">
        <v>359</v>
      </c>
      <c r="N279" s="25" t="s">
        <v>358</v>
      </c>
      <c r="O279" s="25" t="s">
        <v>718</v>
      </c>
      <c r="P279" s="25" t="s">
        <v>718</v>
      </c>
      <c r="Q279" s="25" t="s">
        <v>759</v>
      </c>
      <c r="R279" s="34"/>
    </row>
    <row r="280" spans="1:18" ht="51" x14ac:dyDescent="0.25">
      <c r="A280" s="25">
        <v>22</v>
      </c>
      <c r="B280" s="25" t="s">
        <v>760</v>
      </c>
      <c r="C280" s="25" t="s">
        <v>196</v>
      </c>
      <c r="D280" s="61">
        <v>2.7</v>
      </c>
      <c r="E280" s="12">
        <v>1</v>
      </c>
      <c r="F280" s="25">
        <v>1.1000000000000001</v>
      </c>
      <c r="G280" s="25">
        <v>0</v>
      </c>
      <c r="H280" s="25">
        <v>0</v>
      </c>
      <c r="I280" s="25">
        <v>0</v>
      </c>
      <c r="J280" s="25">
        <v>0</v>
      </c>
      <c r="K280" s="25">
        <v>0</v>
      </c>
      <c r="L280" s="25">
        <v>0</v>
      </c>
      <c r="M280" s="25" t="s">
        <v>359</v>
      </c>
      <c r="N280" s="25" t="s">
        <v>358</v>
      </c>
      <c r="O280" s="25" t="s">
        <v>718</v>
      </c>
      <c r="P280" s="25" t="s">
        <v>718</v>
      </c>
      <c r="Q280" s="25" t="s">
        <v>761</v>
      </c>
      <c r="R280" s="34"/>
    </row>
    <row r="281" spans="1:18" ht="51" x14ac:dyDescent="0.25">
      <c r="A281" s="25">
        <v>23</v>
      </c>
      <c r="B281" s="25" t="s">
        <v>762</v>
      </c>
      <c r="C281" s="25" t="s">
        <v>196</v>
      </c>
      <c r="D281" s="61">
        <v>2.7</v>
      </c>
      <c r="E281" s="12">
        <v>1</v>
      </c>
      <c r="F281" s="25">
        <v>1.1000000000000001</v>
      </c>
      <c r="G281" s="25">
        <v>0</v>
      </c>
      <c r="H281" s="25">
        <v>0</v>
      </c>
      <c r="I281" s="25">
        <v>0</v>
      </c>
      <c r="J281" s="25">
        <v>0</v>
      </c>
      <c r="K281" s="25">
        <v>0</v>
      </c>
      <c r="L281" s="25">
        <v>0</v>
      </c>
      <c r="M281" s="25" t="s">
        <v>359</v>
      </c>
      <c r="N281" s="25" t="s">
        <v>358</v>
      </c>
      <c r="O281" s="25" t="s">
        <v>718</v>
      </c>
      <c r="P281" s="25" t="s">
        <v>718</v>
      </c>
      <c r="Q281" s="25" t="s">
        <v>763</v>
      </c>
      <c r="R281" s="34"/>
    </row>
    <row r="282" spans="1:18" ht="51" x14ac:dyDescent="0.25">
      <c r="A282" s="25">
        <v>24</v>
      </c>
      <c r="B282" s="25" t="s">
        <v>764</v>
      </c>
      <c r="C282" s="25" t="s">
        <v>196</v>
      </c>
      <c r="D282" s="61">
        <v>2.7</v>
      </c>
      <c r="E282" s="12">
        <v>1</v>
      </c>
      <c r="F282" s="25">
        <v>1.1000000000000001</v>
      </c>
      <c r="G282" s="25">
        <v>0</v>
      </c>
      <c r="H282" s="25">
        <v>0</v>
      </c>
      <c r="I282" s="25">
        <v>0</v>
      </c>
      <c r="J282" s="25">
        <v>0</v>
      </c>
      <c r="K282" s="25">
        <v>0</v>
      </c>
      <c r="L282" s="25">
        <v>0</v>
      </c>
      <c r="M282" s="25" t="s">
        <v>357</v>
      </c>
      <c r="N282" s="25" t="s">
        <v>358</v>
      </c>
      <c r="O282" s="25" t="s">
        <v>718</v>
      </c>
      <c r="P282" s="25" t="s">
        <v>718</v>
      </c>
      <c r="Q282" s="25" t="s">
        <v>765</v>
      </c>
      <c r="R282" s="34"/>
    </row>
    <row r="283" spans="1:18" ht="51" x14ac:dyDescent="0.25">
      <c r="A283" s="25">
        <v>25</v>
      </c>
      <c r="B283" s="25" t="s">
        <v>766</v>
      </c>
      <c r="C283" s="25" t="s">
        <v>196</v>
      </c>
      <c r="D283" s="61">
        <v>2.7</v>
      </c>
      <c r="E283" s="12">
        <v>1</v>
      </c>
      <c r="F283" s="25">
        <v>1.1000000000000001</v>
      </c>
      <c r="G283" s="25">
        <v>0</v>
      </c>
      <c r="H283" s="25">
        <v>0</v>
      </c>
      <c r="I283" s="25">
        <v>0</v>
      </c>
      <c r="J283" s="25">
        <v>0</v>
      </c>
      <c r="K283" s="25">
        <v>0</v>
      </c>
      <c r="L283" s="25">
        <v>0</v>
      </c>
      <c r="M283" s="25" t="s">
        <v>359</v>
      </c>
      <c r="N283" s="25" t="s">
        <v>358</v>
      </c>
      <c r="O283" s="25" t="s">
        <v>718</v>
      </c>
      <c r="P283" s="25" t="s">
        <v>718</v>
      </c>
      <c r="Q283" s="25" t="s">
        <v>767</v>
      </c>
      <c r="R283" s="34"/>
    </row>
    <row r="284" spans="1:18" ht="51" x14ac:dyDescent="0.25">
      <c r="A284" s="25">
        <v>26</v>
      </c>
      <c r="B284" s="25" t="s">
        <v>768</v>
      </c>
      <c r="C284" s="25" t="s">
        <v>196</v>
      </c>
      <c r="D284" s="61">
        <v>2.7</v>
      </c>
      <c r="E284" s="12">
        <v>1</v>
      </c>
      <c r="F284" s="25">
        <v>1.1000000000000001</v>
      </c>
      <c r="G284" s="25">
        <v>0</v>
      </c>
      <c r="H284" s="25">
        <v>0</v>
      </c>
      <c r="I284" s="25">
        <v>0</v>
      </c>
      <c r="J284" s="25">
        <v>0</v>
      </c>
      <c r="K284" s="25">
        <v>0</v>
      </c>
      <c r="L284" s="25">
        <v>0</v>
      </c>
      <c r="M284" s="25" t="s">
        <v>359</v>
      </c>
      <c r="N284" s="25" t="s">
        <v>358</v>
      </c>
      <c r="O284" s="25" t="s">
        <v>718</v>
      </c>
      <c r="P284" s="25" t="s">
        <v>718</v>
      </c>
      <c r="Q284" s="25" t="s">
        <v>769</v>
      </c>
      <c r="R284" s="34"/>
    </row>
    <row r="285" spans="1:18" ht="51" x14ac:dyDescent="0.25">
      <c r="A285" s="25">
        <v>27</v>
      </c>
      <c r="B285" s="25" t="s">
        <v>770</v>
      </c>
      <c r="C285" s="25" t="s">
        <v>196</v>
      </c>
      <c r="D285" s="61">
        <v>2.7</v>
      </c>
      <c r="E285" s="12">
        <v>1</v>
      </c>
      <c r="F285" s="25">
        <v>1.1000000000000001</v>
      </c>
      <c r="G285" s="25">
        <v>0</v>
      </c>
      <c r="H285" s="25">
        <v>0</v>
      </c>
      <c r="I285" s="25">
        <v>0</v>
      </c>
      <c r="J285" s="25">
        <v>0</v>
      </c>
      <c r="K285" s="25">
        <v>0</v>
      </c>
      <c r="L285" s="25">
        <v>0</v>
      </c>
      <c r="M285" s="25" t="s">
        <v>359</v>
      </c>
      <c r="N285" s="25" t="s">
        <v>358</v>
      </c>
      <c r="O285" s="25" t="s">
        <v>718</v>
      </c>
      <c r="P285" s="25" t="s">
        <v>718</v>
      </c>
      <c r="Q285" s="25" t="s">
        <v>771</v>
      </c>
      <c r="R285" s="34"/>
    </row>
    <row r="286" spans="1:18" ht="51" x14ac:dyDescent="0.25">
      <c r="A286" s="25">
        <v>28</v>
      </c>
      <c r="B286" s="25" t="s">
        <v>772</v>
      </c>
      <c r="C286" s="25" t="s">
        <v>196</v>
      </c>
      <c r="D286" s="61">
        <v>2.7</v>
      </c>
      <c r="E286" s="12">
        <v>1</v>
      </c>
      <c r="F286" s="25">
        <v>1.1000000000000001</v>
      </c>
      <c r="G286" s="25">
        <v>0</v>
      </c>
      <c r="H286" s="25"/>
      <c r="I286" s="25">
        <v>0</v>
      </c>
      <c r="J286" s="25">
        <v>0</v>
      </c>
      <c r="K286" s="25">
        <v>0</v>
      </c>
      <c r="L286" s="25">
        <v>0</v>
      </c>
      <c r="M286" s="25" t="s">
        <v>359</v>
      </c>
      <c r="N286" s="25" t="s">
        <v>358</v>
      </c>
      <c r="O286" s="25" t="s">
        <v>718</v>
      </c>
      <c r="P286" s="25" t="s">
        <v>718</v>
      </c>
      <c r="Q286" s="25" t="s">
        <v>773</v>
      </c>
      <c r="R286" s="34"/>
    </row>
    <row r="287" spans="1:18" ht="51" x14ac:dyDescent="0.25">
      <c r="A287" s="25">
        <v>29</v>
      </c>
      <c r="B287" s="25" t="s">
        <v>774</v>
      </c>
      <c r="C287" s="25" t="s">
        <v>196</v>
      </c>
      <c r="D287" s="61">
        <v>2.7</v>
      </c>
      <c r="E287" s="12">
        <v>1</v>
      </c>
      <c r="F287" s="25">
        <v>1.1000000000000001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 t="s">
        <v>359</v>
      </c>
      <c r="N287" s="25" t="s">
        <v>358</v>
      </c>
      <c r="O287" s="25" t="s">
        <v>718</v>
      </c>
      <c r="P287" s="25" t="s">
        <v>718</v>
      </c>
      <c r="Q287" s="25" t="s">
        <v>775</v>
      </c>
      <c r="R287" s="34"/>
    </row>
    <row r="288" spans="1:18" ht="51" x14ac:dyDescent="0.25">
      <c r="A288" s="25">
        <v>30</v>
      </c>
      <c r="B288" s="25" t="s">
        <v>776</v>
      </c>
      <c r="C288" s="25" t="s">
        <v>196</v>
      </c>
      <c r="D288" s="61">
        <v>2.7</v>
      </c>
      <c r="E288" s="12">
        <v>1</v>
      </c>
      <c r="F288" s="25">
        <v>1.1000000000000001</v>
      </c>
      <c r="G288" s="25">
        <v>0</v>
      </c>
      <c r="H288" s="25">
        <v>0</v>
      </c>
      <c r="I288" s="25">
        <v>0</v>
      </c>
      <c r="J288" s="25">
        <v>0</v>
      </c>
      <c r="K288" s="25">
        <v>0</v>
      </c>
      <c r="L288" s="25">
        <v>0</v>
      </c>
      <c r="M288" s="25" t="s">
        <v>359</v>
      </c>
      <c r="N288" s="25" t="s">
        <v>358</v>
      </c>
      <c r="O288" s="25" t="s">
        <v>718</v>
      </c>
      <c r="P288" s="25" t="s">
        <v>718</v>
      </c>
      <c r="Q288" s="25" t="s">
        <v>777</v>
      </c>
      <c r="R288" s="34"/>
    </row>
    <row r="289" spans="1:18" ht="51" x14ac:dyDescent="0.25">
      <c r="A289" s="25">
        <v>31</v>
      </c>
      <c r="B289" s="25" t="s">
        <v>778</v>
      </c>
      <c r="C289" s="25" t="s">
        <v>196</v>
      </c>
      <c r="D289" s="61">
        <v>2.7</v>
      </c>
      <c r="E289" s="12">
        <v>1</v>
      </c>
      <c r="F289" s="25">
        <v>1.1000000000000001</v>
      </c>
      <c r="G289" s="25">
        <v>0</v>
      </c>
      <c r="H289" s="25">
        <v>0</v>
      </c>
      <c r="I289" s="25">
        <v>0</v>
      </c>
      <c r="J289" s="25">
        <v>0</v>
      </c>
      <c r="K289" s="25">
        <v>0</v>
      </c>
      <c r="L289" s="25">
        <v>0</v>
      </c>
      <c r="M289" s="25" t="s">
        <v>359</v>
      </c>
      <c r="N289" s="25" t="s">
        <v>383</v>
      </c>
      <c r="O289" s="25" t="s">
        <v>718</v>
      </c>
      <c r="P289" s="25" t="s">
        <v>718</v>
      </c>
      <c r="Q289" s="25" t="s">
        <v>779</v>
      </c>
      <c r="R289" s="34"/>
    </row>
    <row r="290" spans="1:18" ht="51" x14ac:dyDescent="0.25">
      <c r="A290" s="25">
        <v>32</v>
      </c>
      <c r="B290" s="25" t="s">
        <v>780</v>
      </c>
      <c r="C290" s="25" t="s">
        <v>196</v>
      </c>
      <c r="D290" s="61">
        <v>2.7</v>
      </c>
      <c r="E290" s="12">
        <v>1</v>
      </c>
      <c r="F290" s="25">
        <v>1.1000000000000001</v>
      </c>
      <c r="G290" s="25">
        <v>0</v>
      </c>
      <c r="H290" s="25">
        <v>0</v>
      </c>
      <c r="I290" s="25">
        <v>0</v>
      </c>
      <c r="J290" s="25">
        <v>0</v>
      </c>
      <c r="K290" s="25">
        <v>0</v>
      </c>
      <c r="L290" s="25">
        <v>0</v>
      </c>
      <c r="M290" s="25" t="s">
        <v>359</v>
      </c>
      <c r="N290" s="25" t="s">
        <v>383</v>
      </c>
      <c r="O290" s="25" t="s">
        <v>718</v>
      </c>
      <c r="P290" s="25" t="s">
        <v>718</v>
      </c>
      <c r="Q290" s="25" t="s">
        <v>781</v>
      </c>
      <c r="R290" s="34"/>
    </row>
    <row r="291" spans="1:18" ht="51" x14ac:dyDescent="0.25">
      <c r="A291" s="25">
        <v>33</v>
      </c>
      <c r="B291" s="25" t="s">
        <v>782</v>
      </c>
      <c r="C291" s="25" t="s">
        <v>196</v>
      </c>
      <c r="D291" s="61">
        <v>2.7</v>
      </c>
      <c r="E291" s="12">
        <v>1</v>
      </c>
      <c r="F291" s="25">
        <v>1.1000000000000001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  <c r="M291" s="25" t="s">
        <v>359</v>
      </c>
      <c r="N291" s="25" t="s">
        <v>383</v>
      </c>
      <c r="O291" s="25" t="s">
        <v>718</v>
      </c>
      <c r="P291" s="25" t="s">
        <v>718</v>
      </c>
      <c r="Q291" s="25" t="s">
        <v>783</v>
      </c>
      <c r="R291" s="34"/>
    </row>
    <row r="292" spans="1:18" ht="51" x14ac:dyDescent="0.25">
      <c r="A292" s="25">
        <v>34</v>
      </c>
      <c r="B292" s="25" t="s">
        <v>784</v>
      </c>
      <c r="C292" s="25" t="s">
        <v>196</v>
      </c>
      <c r="D292" s="61">
        <v>2.7</v>
      </c>
      <c r="E292" s="12">
        <v>1</v>
      </c>
      <c r="F292" s="25">
        <v>1.1000000000000001</v>
      </c>
      <c r="G292" s="25">
        <v>0</v>
      </c>
      <c r="H292" s="25">
        <v>0</v>
      </c>
      <c r="I292" s="25">
        <v>0</v>
      </c>
      <c r="J292" s="25">
        <v>0</v>
      </c>
      <c r="K292" s="25">
        <v>0</v>
      </c>
      <c r="L292" s="25">
        <v>0</v>
      </c>
      <c r="M292" s="25" t="s">
        <v>357</v>
      </c>
      <c r="N292" s="25" t="s">
        <v>383</v>
      </c>
      <c r="O292" s="25" t="s">
        <v>718</v>
      </c>
      <c r="P292" s="25" t="s">
        <v>718</v>
      </c>
      <c r="Q292" s="25" t="s">
        <v>785</v>
      </c>
      <c r="R292" s="34"/>
    </row>
    <row r="293" spans="1:18" ht="51" x14ac:dyDescent="0.25">
      <c r="A293" s="25">
        <v>35</v>
      </c>
      <c r="B293" s="25" t="s">
        <v>786</v>
      </c>
      <c r="C293" s="25" t="s">
        <v>196</v>
      </c>
      <c r="D293" s="61">
        <v>2.7</v>
      </c>
      <c r="E293" s="12">
        <v>1</v>
      </c>
      <c r="F293" s="25">
        <v>1.1000000000000001</v>
      </c>
      <c r="G293" s="25">
        <v>0</v>
      </c>
      <c r="H293" s="25">
        <v>0</v>
      </c>
      <c r="I293" s="25">
        <v>0</v>
      </c>
      <c r="J293" s="25">
        <v>0</v>
      </c>
      <c r="K293" s="25">
        <v>0</v>
      </c>
      <c r="L293" s="25">
        <v>0</v>
      </c>
      <c r="M293" s="25" t="s">
        <v>359</v>
      </c>
      <c r="N293" s="25" t="s">
        <v>383</v>
      </c>
      <c r="O293" s="25" t="s">
        <v>718</v>
      </c>
      <c r="P293" s="25" t="s">
        <v>718</v>
      </c>
      <c r="Q293" s="25" t="s">
        <v>787</v>
      </c>
      <c r="R293" s="34"/>
    </row>
    <row r="294" spans="1:18" ht="51" x14ac:dyDescent="0.25">
      <c r="A294" s="25">
        <v>36</v>
      </c>
      <c r="B294" s="25" t="s">
        <v>788</v>
      </c>
      <c r="C294" s="25" t="s">
        <v>196</v>
      </c>
      <c r="D294" s="61">
        <v>2.7</v>
      </c>
      <c r="E294" s="12">
        <v>1</v>
      </c>
      <c r="F294" s="25">
        <v>1.1000000000000001</v>
      </c>
      <c r="G294" s="25">
        <v>0</v>
      </c>
      <c r="H294" s="25">
        <v>0</v>
      </c>
      <c r="I294" s="25">
        <v>0</v>
      </c>
      <c r="J294" s="25">
        <v>0</v>
      </c>
      <c r="K294" s="25">
        <v>0</v>
      </c>
      <c r="L294" s="25">
        <v>0</v>
      </c>
      <c r="M294" s="25" t="s">
        <v>359</v>
      </c>
      <c r="N294" s="25" t="s">
        <v>383</v>
      </c>
      <c r="O294" s="25" t="s">
        <v>718</v>
      </c>
      <c r="P294" s="25" t="s">
        <v>718</v>
      </c>
      <c r="Q294" s="25" t="s">
        <v>789</v>
      </c>
      <c r="R294" s="34"/>
    </row>
    <row r="295" spans="1:18" ht="51" x14ac:dyDescent="0.25">
      <c r="A295" s="26">
        <v>37</v>
      </c>
      <c r="B295" s="26" t="s">
        <v>790</v>
      </c>
      <c r="C295" s="25" t="s">
        <v>196</v>
      </c>
      <c r="D295" s="69">
        <v>2.7</v>
      </c>
      <c r="E295" s="12">
        <v>1</v>
      </c>
      <c r="F295" s="26">
        <v>1.1000000000000001</v>
      </c>
      <c r="G295" s="26">
        <v>0</v>
      </c>
      <c r="H295" s="26">
        <v>0</v>
      </c>
      <c r="I295" s="26">
        <v>0</v>
      </c>
      <c r="J295" s="26">
        <v>0</v>
      </c>
      <c r="K295" s="26">
        <v>0</v>
      </c>
      <c r="L295" s="26">
        <v>0</v>
      </c>
      <c r="M295" s="26" t="s">
        <v>359</v>
      </c>
      <c r="N295" s="26" t="s">
        <v>383</v>
      </c>
      <c r="O295" s="25" t="s">
        <v>718</v>
      </c>
      <c r="P295" s="25" t="s">
        <v>718</v>
      </c>
      <c r="Q295" s="25" t="s">
        <v>791</v>
      </c>
      <c r="R295" s="34"/>
    </row>
    <row r="296" spans="1:18" ht="51" x14ac:dyDescent="0.25">
      <c r="A296" s="25">
        <v>38</v>
      </c>
      <c r="B296" s="25" t="s">
        <v>792</v>
      </c>
      <c r="C296" s="25" t="s">
        <v>196</v>
      </c>
      <c r="D296" s="62">
        <v>2.7</v>
      </c>
      <c r="E296" s="12">
        <v>1</v>
      </c>
      <c r="F296" s="25">
        <v>1.1000000000000001</v>
      </c>
      <c r="G296" s="25">
        <v>0</v>
      </c>
      <c r="H296" s="25">
        <v>0</v>
      </c>
      <c r="I296" s="25">
        <v>0</v>
      </c>
      <c r="J296" s="25">
        <v>0</v>
      </c>
      <c r="K296" s="25">
        <v>0</v>
      </c>
      <c r="L296" s="25">
        <v>0</v>
      </c>
      <c r="M296" s="25" t="s">
        <v>357</v>
      </c>
      <c r="N296" s="25" t="s">
        <v>383</v>
      </c>
      <c r="O296" s="25" t="s">
        <v>718</v>
      </c>
      <c r="P296" s="25" t="s">
        <v>718</v>
      </c>
      <c r="Q296" s="25" t="s">
        <v>793</v>
      </c>
      <c r="R296" s="34"/>
    </row>
    <row r="297" spans="1:18" ht="51" x14ac:dyDescent="0.25">
      <c r="A297" s="25">
        <v>39</v>
      </c>
      <c r="B297" s="25" t="s">
        <v>794</v>
      </c>
      <c r="C297" s="25" t="s">
        <v>196</v>
      </c>
      <c r="D297" s="62">
        <v>13.5</v>
      </c>
      <c r="E297" s="12">
        <v>1</v>
      </c>
      <c r="F297" s="25">
        <v>4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/>
      <c r="M297" s="25" t="s">
        <v>357</v>
      </c>
      <c r="N297" s="25" t="s">
        <v>383</v>
      </c>
      <c r="O297" s="25" t="s">
        <v>718</v>
      </c>
      <c r="P297" s="25" t="s">
        <v>718</v>
      </c>
      <c r="Q297" s="25" t="s">
        <v>795</v>
      </c>
      <c r="R297" s="34"/>
    </row>
    <row r="298" spans="1:18" ht="51" x14ac:dyDescent="0.25">
      <c r="A298" s="25">
        <v>40</v>
      </c>
      <c r="B298" s="25" t="s">
        <v>312</v>
      </c>
      <c r="C298" s="25" t="s">
        <v>196</v>
      </c>
      <c r="D298" s="62"/>
      <c r="E298" s="25"/>
      <c r="F298" s="25"/>
      <c r="G298" s="25"/>
      <c r="H298" s="25"/>
      <c r="I298" s="25"/>
      <c r="J298" s="25"/>
      <c r="K298" s="25"/>
      <c r="L298" s="25"/>
      <c r="M298" s="25"/>
      <c r="N298" s="25" t="s">
        <v>383</v>
      </c>
      <c r="O298" s="25" t="s">
        <v>718</v>
      </c>
      <c r="P298" s="25" t="s">
        <v>718</v>
      </c>
      <c r="Q298" s="25" t="s">
        <v>313</v>
      </c>
      <c r="R298" s="34"/>
    </row>
    <row r="299" spans="1:18" ht="51" x14ac:dyDescent="0.25">
      <c r="A299" s="25">
        <v>41</v>
      </c>
      <c r="B299" s="25" t="s">
        <v>314</v>
      </c>
      <c r="C299" s="25" t="s">
        <v>196</v>
      </c>
      <c r="D299" s="62"/>
      <c r="E299" s="25"/>
      <c r="F299" s="25"/>
      <c r="G299" s="25"/>
      <c r="H299" s="25"/>
      <c r="I299" s="25"/>
      <c r="J299" s="25"/>
      <c r="K299" s="25"/>
      <c r="L299" s="25"/>
      <c r="M299" s="25"/>
      <c r="N299" s="25" t="s">
        <v>383</v>
      </c>
      <c r="O299" s="25" t="s">
        <v>718</v>
      </c>
      <c r="P299" s="25" t="s">
        <v>718</v>
      </c>
      <c r="Q299" s="25" t="s">
        <v>315</v>
      </c>
      <c r="R299" s="34"/>
    </row>
    <row r="300" spans="1:18" ht="51" x14ac:dyDescent="0.25">
      <c r="A300" s="25">
        <v>42</v>
      </c>
      <c r="B300" s="25" t="s">
        <v>316</v>
      </c>
      <c r="C300" s="25" t="s">
        <v>196</v>
      </c>
      <c r="D300" s="62"/>
      <c r="E300" s="25"/>
      <c r="F300" s="25"/>
      <c r="G300" s="25"/>
      <c r="H300" s="25"/>
      <c r="I300" s="25"/>
      <c r="J300" s="25"/>
      <c r="K300" s="25"/>
      <c r="L300" s="25"/>
      <c r="M300" s="25"/>
      <c r="N300" s="25" t="s">
        <v>383</v>
      </c>
      <c r="O300" s="25" t="s">
        <v>718</v>
      </c>
      <c r="P300" s="25" t="s">
        <v>718</v>
      </c>
      <c r="Q300" s="25" t="s">
        <v>317</v>
      </c>
      <c r="R300" s="34"/>
    </row>
    <row r="301" spans="1:18" ht="51" x14ac:dyDescent="0.25">
      <c r="A301" s="25">
        <v>43</v>
      </c>
      <c r="B301" s="25" t="s">
        <v>318</v>
      </c>
      <c r="C301" s="25" t="s">
        <v>196</v>
      </c>
      <c r="D301" s="62"/>
      <c r="E301" s="25"/>
      <c r="F301" s="25"/>
      <c r="G301" s="25"/>
      <c r="H301" s="25"/>
      <c r="I301" s="25"/>
      <c r="J301" s="25"/>
      <c r="K301" s="25"/>
      <c r="L301" s="25"/>
      <c r="M301" s="25"/>
      <c r="N301" s="25" t="s">
        <v>383</v>
      </c>
      <c r="O301" s="25" t="s">
        <v>718</v>
      </c>
      <c r="P301" s="25" t="s">
        <v>718</v>
      </c>
      <c r="Q301" s="25" t="s">
        <v>319</v>
      </c>
      <c r="R301" s="34"/>
    </row>
    <row r="302" spans="1:18" x14ac:dyDescent="0.25">
      <c r="A302" s="25"/>
      <c r="B302" s="33" t="s">
        <v>796</v>
      </c>
      <c r="C302" s="36"/>
      <c r="D302" s="33">
        <f>D303+D304+D305+D306+D307+D308++D309+D310+D311+D312+D313+D314+D315+D316+D317+D318+D319+D320</f>
        <v>59.40000000000002</v>
      </c>
      <c r="E302" s="33">
        <f>E303+E304+E305+E306+E307+E308++E309+E310+E311+E312+E313+E314+E315+E316+E317+E318+E319+E320</f>
        <v>18</v>
      </c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34"/>
    </row>
    <row r="303" spans="1:18" ht="51" x14ac:dyDescent="0.25">
      <c r="A303" s="25" t="s">
        <v>797</v>
      </c>
      <c r="B303" s="25" t="s">
        <v>798</v>
      </c>
      <c r="C303" s="25" t="s">
        <v>196</v>
      </c>
      <c r="D303" s="62">
        <v>2.7</v>
      </c>
      <c r="E303" s="12">
        <v>1</v>
      </c>
      <c r="F303" s="25">
        <v>1</v>
      </c>
      <c r="G303" s="25">
        <v>0</v>
      </c>
      <c r="H303" s="25">
        <v>0</v>
      </c>
      <c r="I303" s="25">
        <v>0</v>
      </c>
      <c r="J303" s="25">
        <v>0</v>
      </c>
      <c r="K303" s="25">
        <v>0</v>
      </c>
      <c r="L303" s="25">
        <v>0</v>
      </c>
      <c r="M303" s="25" t="s">
        <v>359</v>
      </c>
      <c r="N303" s="25" t="s">
        <v>383</v>
      </c>
      <c r="O303" s="25" t="s">
        <v>799</v>
      </c>
      <c r="P303" s="25" t="s">
        <v>799</v>
      </c>
      <c r="Q303" s="25" t="s">
        <v>800</v>
      </c>
      <c r="R303" s="34"/>
    </row>
    <row r="304" spans="1:18" ht="51" x14ac:dyDescent="0.25">
      <c r="A304" s="25" t="s">
        <v>801</v>
      </c>
      <c r="B304" s="25" t="s">
        <v>802</v>
      </c>
      <c r="C304" s="25" t="s">
        <v>196</v>
      </c>
      <c r="D304" s="61">
        <v>2.7</v>
      </c>
      <c r="E304" s="12">
        <v>1</v>
      </c>
      <c r="F304" s="25">
        <v>1</v>
      </c>
      <c r="G304" s="25">
        <v>0</v>
      </c>
      <c r="H304" s="25">
        <v>0</v>
      </c>
      <c r="I304" s="25">
        <v>0</v>
      </c>
      <c r="J304" s="25">
        <v>0</v>
      </c>
      <c r="K304" s="25">
        <v>0</v>
      </c>
      <c r="L304" s="25">
        <v>0</v>
      </c>
      <c r="M304" s="25" t="s">
        <v>803</v>
      </c>
      <c r="N304" s="25" t="s">
        <v>383</v>
      </c>
      <c r="O304" s="25" t="s">
        <v>799</v>
      </c>
      <c r="P304" s="25" t="s">
        <v>799</v>
      </c>
      <c r="Q304" s="25" t="s">
        <v>800</v>
      </c>
      <c r="R304" s="34"/>
    </row>
    <row r="305" spans="1:18" ht="51" x14ac:dyDescent="0.25">
      <c r="A305" s="25" t="s">
        <v>804</v>
      </c>
      <c r="B305" s="25" t="s">
        <v>805</v>
      </c>
      <c r="C305" s="25" t="s">
        <v>196</v>
      </c>
      <c r="D305" s="61">
        <v>2.7</v>
      </c>
      <c r="E305" s="12">
        <v>1</v>
      </c>
      <c r="F305" s="25">
        <v>1</v>
      </c>
      <c r="G305" s="25">
        <v>0</v>
      </c>
      <c r="H305" s="25">
        <v>0</v>
      </c>
      <c r="I305" s="25">
        <v>0</v>
      </c>
      <c r="J305" s="25">
        <v>0</v>
      </c>
      <c r="K305" s="25">
        <v>0</v>
      </c>
      <c r="L305" s="25">
        <v>0</v>
      </c>
      <c r="M305" s="25" t="s">
        <v>359</v>
      </c>
      <c r="N305" s="25" t="s">
        <v>383</v>
      </c>
      <c r="O305" s="25" t="s">
        <v>799</v>
      </c>
      <c r="P305" s="25" t="s">
        <v>799</v>
      </c>
      <c r="Q305" s="25" t="s">
        <v>800</v>
      </c>
      <c r="R305" s="34"/>
    </row>
    <row r="306" spans="1:18" ht="51" x14ac:dyDescent="0.25">
      <c r="A306" s="25" t="s">
        <v>806</v>
      </c>
      <c r="B306" s="25" t="s">
        <v>807</v>
      </c>
      <c r="C306" s="25" t="s">
        <v>196</v>
      </c>
      <c r="D306" s="61">
        <v>2.7</v>
      </c>
      <c r="E306" s="12">
        <v>1</v>
      </c>
      <c r="F306" s="25">
        <v>1</v>
      </c>
      <c r="G306" s="25">
        <v>0</v>
      </c>
      <c r="H306" s="25">
        <v>0</v>
      </c>
      <c r="I306" s="25">
        <v>0</v>
      </c>
      <c r="J306" s="25">
        <v>0</v>
      </c>
      <c r="K306" s="25">
        <v>0</v>
      </c>
      <c r="L306" s="25">
        <v>0</v>
      </c>
      <c r="M306" s="25" t="s">
        <v>359</v>
      </c>
      <c r="N306" s="25" t="s">
        <v>383</v>
      </c>
      <c r="O306" s="25" t="s">
        <v>799</v>
      </c>
      <c r="P306" s="25" t="s">
        <v>799</v>
      </c>
      <c r="Q306" s="25" t="s">
        <v>800</v>
      </c>
      <c r="R306" s="34"/>
    </row>
    <row r="307" spans="1:18" ht="51" x14ac:dyDescent="0.25">
      <c r="A307" s="25" t="s">
        <v>808</v>
      </c>
      <c r="B307" s="25" t="s">
        <v>809</v>
      </c>
      <c r="C307" s="25" t="s">
        <v>196</v>
      </c>
      <c r="D307" s="61">
        <v>2.7</v>
      </c>
      <c r="E307" s="12">
        <v>1</v>
      </c>
      <c r="F307" s="25">
        <v>1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 t="s">
        <v>803</v>
      </c>
      <c r="N307" s="25" t="s">
        <v>383</v>
      </c>
      <c r="O307" s="25" t="s">
        <v>799</v>
      </c>
      <c r="P307" s="25" t="s">
        <v>799</v>
      </c>
      <c r="Q307" s="25" t="s">
        <v>810</v>
      </c>
      <c r="R307" s="34"/>
    </row>
    <row r="308" spans="1:18" ht="51" x14ac:dyDescent="0.25">
      <c r="A308" s="25" t="s">
        <v>811</v>
      </c>
      <c r="B308" s="25" t="s">
        <v>812</v>
      </c>
      <c r="C308" s="25" t="s">
        <v>196</v>
      </c>
      <c r="D308" s="61">
        <v>2.7</v>
      </c>
      <c r="E308" s="12">
        <v>1</v>
      </c>
      <c r="F308" s="25">
        <v>1</v>
      </c>
      <c r="G308" s="25">
        <v>0</v>
      </c>
      <c r="H308" s="25">
        <v>0</v>
      </c>
      <c r="I308" s="25">
        <v>0</v>
      </c>
      <c r="J308" s="25">
        <v>0</v>
      </c>
      <c r="K308" s="25">
        <v>0</v>
      </c>
      <c r="L308" s="25">
        <v>0</v>
      </c>
      <c r="M308" s="25" t="s">
        <v>359</v>
      </c>
      <c r="N308" s="25" t="s">
        <v>383</v>
      </c>
      <c r="O308" s="25" t="s">
        <v>799</v>
      </c>
      <c r="P308" s="25" t="s">
        <v>799</v>
      </c>
      <c r="Q308" s="25" t="s">
        <v>813</v>
      </c>
      <c r="R308" s="34"/>
    </row>
    <row r="309" spans="1:18" ht="51" x14ac:dyDescent="0.25">
      <c r="A309" s="25" t="s">
        <v>814</v>
      </c>
      <c r="B309" s="25" t="s">
        <v>815</v>
      </c>
      <c r="C309" s="25" t="s">
        <v>196</v>
      </c>
      <c r="D309" s="61">
        <v>2.7</v>
      </c>
      <c r="E309" s="12">
        <v>1</v>
      </c>
      <c r="F309" s="25">
        <v>1</v>
      </c>
      <c r="G309" s="25">
        <v>0</v>
      </c>
      <c r="H309" s="25">
        <v>0</v>
      </c>
      <c r="I309" s="25">
        <v>0</v>
      </c>
      <c r="J309" s="25">
        <v>0</v>
      </c>
      <c r="K309" s="25">
        <v>0</v>
      </c>
      <c r="L309" s="25">
        <v>0</v>
      </c>
      <c r="M309" s="25" t="s">
        <v>359</v>
      </c>
      <c r="N309" s="25" t="s">
        <v>358</v>
      </c>
      <c r="O309" s="25" t="s">
        <v>799</v>
      </c>
      <c r="P309" s="25" t="s">
        <v>799</v>
      </c>
      <c r="Q309" s="25" t="s">
        <v>816</v>
      </c>
      <c r="R309" s="34"/>
    </row>
    <row r="310" spans="1:18" ht="51" x14ac:dyDescent="0.25">
      <c r="A310" s="25" t="s">
        <v>817</v>
      </c>
      <c r="B310" s="25" t="s">
        <v>818</v>
      </c>
      <c r="C310" s="25" t="s">
        <v>196</v>
      </c>
      <c r="D310" s="61">
        <v>2.7</v>
      </c>
      <c r="E310" s="12">
        <v>1</v>
      </c>
      <c r="F310" s="25">
        <v>1</v>
      </c>
      <c r="G310" s="25">
        <v>0</v>
      </c>
      <c r="H310" s="25">
        <v>0</v>
      </c>
      <c r="I310" s="25">
        <v>0</v>
      </c>
      <c r="J310" s="25">
        <v>0</v>
      </c>
      <c r="K310" s="25">
        <v>0</v>
      </c>
      <c r="L310" s="25">
        <v>0</v>
      </c>
      <c r="M310" s="25" t="s">
        <v>803</v>
      </c>
      <c r="N310" s="25" t="s">
        <v>358</v>
      </c>
      <c r="O310" s="25" t="s">
        <v>799</v>
      </c>
      <c r="P310" s="25" t="s">
        <v>799</v>
      </c>
      <c r="Q310" s="25" t="s">
        <v>819</v>
      </c>
      <c r="R310" s="34"/>
    </row>
    <row r="311" spans="1:18" ht="51" x14ac:dyDescent="0.25">
      <c r="A311" s="25" t="s">
        <v>820</v>
      </c>
      <c r="B311" s="25" t="s">
        <v>821</v>
      </c>
      <c r="C311" s="25" t="s">
        <v>196</v>
      </c>
      <c r="D311" s="61">
        <v>13.5</v>
      </c>
      <c r="E311" s="12">
        <v>1</v>
      </c>
      <c r="F311" s="25">
        <v>4</v>
      </c>
      <c r="G311" s="25">
        <v>0</v>
      </c>
      <c r="H311" s="25">
        <v>0</v>
      </c>
      <c r="I311" s="25">
        <v>0</v>
      </c>
      <c r="J311" s="25">
        <v>0</v>
      </c>
      <c r="K311" s="25">
        <v>0</v>
      </c>
      <c r="L311" s="25">
        <v>0</v>
      </c>
      <c r="M311" s="25" t="s">
        <v>613</v>
      </c>
      <c r="N311" s="25" t="s">
        <v>358</v>
      </c>
      <c r="O311" s="25" t="s">
        <v>799</v>
      </c>
      <c r="P311" s="25" t="s">
        <v>799</v>
      </c>
      <c r="Q311" s="25" t="s">
        <v>822</v>
      </c>
      <c r="R311" s="34"/>
    </row>
    <row r="312" spans="1:18" ht="51" x14ac:dyDescent="0.25">
      <c r="A312" s="25" t="s">
        <v>823</v>
      </c>
      <c r="B312" s="25" t="s">
        <v>824</v>
      </c>
      <c r="C312" s="25" t="s">
        <v>196</v>
      </c>
      <c r="D312" s="61">
        <v>2.7</v>
      </c>
      <c r="E312" s="12">
        <v>1</v>
      </c>
      <c r="F312" s="25">
        <v>1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 t="s">
        <v>803</v>
      </c>
      <c r="N312" s="25" t="s">
        <v>358</v>
      </c>
      <c r="O312" s="25" t="s">
        <v>799</v>
      </c>
      <c r="P312" s="25" t="s">
        <v>799</v>
      </c>
      <c r="Q312" s="25" t="s">
        <v>825</v>
      </c>
      <c r="R312" s="34"/>
    </row>
    <row r="313" spans="1:18" ht="51" x14ac:dyDescent="0.25">
      <c r="A313" s="25" t="s">
        <v>826</v>
      </c>
      <c r="B313" s="25" t="s">
        <v>827</v>
      </c>
      <c r="C313" s="25" t="s">
        <v>196</v>
      </c>
      <c r="D313" s="61">
        <v>2.7</v>
      </c>
      <c r="E313" s="12">
        <v>1</v>
      </c>
      <c r="F313" s="25">
        <v>1</v>
      </c>
      <c r="G313" s="25">
        <v>0</v>
      </c>
      <c r="H313" s="25">
        <v>0</v>
      </c>
      <c r="I313" s="25">
        <v>0</v>
      </c>
      <c r="J313" s="25">
        <v>0</v>
      </c>
      <c r="K313" s="25">
        <v>0</v>
      </c>
      <c r="L313" s="25">
        <v>0</v>
      </c>
      <c r="M313" s="25" t="s">
        <v>803</v>
      </c>
      <c r="N313" s="25" t="s">
        <v>358</v>
      </c>
      <c r="O313" s="25" t="s">
        <v>799</v>
      </c>
      <c r="P313" s="25" t="s">
        <v>799</v>
      </c>
      <c r="Q313" s="25" t="s">
        <v>825</v>
      </c>
      <c r="R313" s="34"/>
    </row>
    <row r="314" spans="1:18" ht="51" x14ac:dyDescent="0.25">
      <c r="A314" s="25" t="s">
        <v>828</v>
      </c>
      <c r="B314" s="25" t="s">
        <v>829</v>
      </c>
      <c r="C314" s="25" t="s">
        <v>196</v>
      </c>
      <c r="D314" s="61">
        <v>2.7</v>
      </c>
      <c r="E314" s="12">
        <v>1</v>
      </c>
      <c r="F314" s="25">
        <v>1</v>
      </c>
      <c r="G314" s="25">
        <v>0</v>
      </c>
      <c r="H314" s="25">
        <v>0</v>
      </c>
      <c r="I314" s="25">
        <v>0</v>
      </c>
      <c r="J314" s="25">
        <v>0</v>
      </c>
      <c r="K314" s="25">
        <v>0</v>
      </c>
      <c r="L314" s="25">
        <v>0</v>
      </c>
      <c r="M314" s="25" t="s">
        <v>803</v>
      </c>
      <c r="N314" s="25" t="s">
        <v>358</v>
      </c>
      <c r="O314" s="25" t="s">
        <v>799</v>
      </c>
      <c r="P314" s="25" t="s">
        <v>799</v>
      </c>
      <c r="Q314" s="25" t="s">
        <v>825</v>
      </c>
      <c r="R314" s="34"/>
    </row>
    <row r="315" spans="1:18" ht="51" x14ac:dyDescent="0.25">
      <c r="A315" s="29">
        <v>13</v>
      </c>
      <c r="B315" s="29" t="s">
        <v>830</v>
      </c>
      <c r="C315" s="25" t="s">
        <v>196</v>
      </c>
      <c r="D315" s="61">
        <v>2.7</v>
      </c>
      <c r="E315" s="12">
        <v>1</v>
      </c>
      <c r="F315" s="29">
        <v>1</v>
      </c>
      <c r="G315" s="25">
        <v>0</v>
      </c>
      <c r="H315" s="25">
        <v>0</v>
      </c>
      <c r="I315" s="25">
        <v>0</v>
      </c>
      <c r="J315" s="25">
        <v>0</v>
      </c>
      <c r="K315" s="25">
        <v>0</v>
      </c>
      <c r="L315" s="25">
        <v>0</v>
      </c>
      <c r="M315" s="29" t="s">
        <v>359</v>
      </c>
      <c r="N315" s="29" t="s">
        <v>358</v>
      </c>
      <c r="O315" s="29" t="s">
        <v>799</v>
      </c>
      <c r="P315" s="29" t="s">
        <v>799</v>
      </c>
      <c r="Q315" s="29" t="s">
        <v>831</v>
      </c>
      <c r="R315" s="34"/>
    </row>
    <row r="316" spans="1:18" ht="51" x14ac:dyDescent="0.25">
      <c r="A316" s="25" t="s">
        <v>832</v>
      </c>
      <c r="B316" s="25" t="s">
        <v>833</v>
      </c>
      <c r="C316" s="25" t="s">
        <v>196</v>
      </c>
      <c r="D316" s="61">
        <v>2.7</v>
      </c>
      <c r="E316" s="12">
        <v>1</v>
      </c>
      <c r="F316" s="25">
        <v>1</v>
      </c>
      <c r="G316" s="25">
        <v>0</v>
      </c>
      <c r="H316" s="25">
        <v>0</v>
      </c>
      <c r="I316" s="25">
        <v>0</v>
      </c>
      <c r="J316" s="25">
        <v>0</v>
      </c>
      <c r="K316" s="25">
        <v>0</v>
      </c>
      <c r="L316" s="25">
        <v>0</v>
      </c>
      <c r="M316" s="25" t="s">
        <v>803</v>
      </c>
      <c r="N316" s="25" t="s">
        <v>358</v>
      </c>
      <c r="O316" s="25" t="s">
        <v>799</v>
      </c>
      <c r="P316" s="25" t="s">
        <v>799</v>
      </c>
      <c r="Q316" s="29" t="s">
        <v>831</v>
      </c>
      <c r="R316" s="34"/>
    </row>
    <row r="317" spans="1:18" ht="51" x14ac:dyDescent="0.25">
      <c r="A317" s="25" t="s">
        <v>834</v>
      </c>
      <c r="B317" s="25" t="s">
        <v>835</v>
      </c>
      <c r="C317" s="25" t="s">
        <v>196</v>
      </c>
      <c r="D317" s="61">
        <v>2.7</v>
      </c>
      <c r="E317" s="12">
        <v>1</v>
      </c>
      <c r="F317" s="25">
        <v>1</v>
      </c>
      <c r="G317" s="25">
        <v>0</v>
      </c>
      <c r="H317" s="25">
        <v>0</v>
      </c>
      <c r="I317" s="25">
        <v>0</v>
      </c>
      <c r="J317" s="25">
        <v>0</v>
      </c>
      <c r="K317" s="25">
        <v>0</v>
      </c>
      <c r="L317" s="25">
        <v>0</v>
      </c>
      <c r="M317" s="25" t="s">
        <v>803</v>
      </c>
      <c r="N317" s="25" t="s">
        <v>358</v>
      </c>
      <c r="O317" s="25" t="s">
        <v>799</v>
      </c>
      <c r="P317" s="25" t="s">
        <v>799</v>
      </c>
      <c r="Q317" s="25" t="s">
        <v>836</v>
      </c>
      <c r="R317" s="34"/>
    </row>
    <row r="318" spans="1:18" ht="51" x14ac:dyDescent="0.25">
      <c r="A318" s="25" t="s">
        <v>837</v>
      </c>
      <c r="B318" s="25" t="s">
        <v>838</v>
      </c>
      <c r="C318" s="25" t="s">
        <v>196</v>
      </c>
      <c r="D318" s="61">
        <v>2.7</v>
      </c>
      <c r="E318" s="12">
        <v>1</v>
      </c>
      <c r="F318" s="25">
        <v>1</v>
      </c>
      <c r="G318" s="25">
        <v>0</v>
      </c>
      <c r="H318" s="25">
        <v>0</v>
      </c>
      <c r="I318" s="25">
        <v>0</v>
      </c>
      <c r="J318" s="25">
        <v>0</v>
      </c>
      <c r="K318" s="25">
        <v>0</v>
      </c>
      <c r="L318" s="25">
        <v>0</v>
      </c>
      <c r="M318" s="25" t="s">
        <v>613</v>
      </c>
      <c r="N318" s="25" t="s">
        <v>358</v>
      </c>
      <c r="O318" s="25" t="s">
        <v>799</v>
      </c>
      <c r="P318" s="25" t="s">
        <v>799</v>
      </c>
      <c r="Q318" s="25" t="s">
        <v>831</v>
      </c>
      <c r="R318" s="34"/>
    </row>
    <row r="319" spans="1:18" ht="51" x14ac:dyDescent="0.25">
      <c r="A319" s="25" t="s">
        <v>839</v>
      </c>
      <c r="B319" s="25" t="s">
        <v>840</v>
      </c>
      <c r="C319" s="25" t="s">
        <v>196</v>
      </c>
      <c r="D319" s="61">
        <v>2.7</v>
      </c>
      <c r="E319" s="12">
        <v>1</v>
      </c>
      <c r="F319" s="25">
        <v>1</v>
      </c>
      <c r="G319" s="25">
        <v>0</v>
      </c>
      <c r="H319" s="25">
        <v>0</v>
      </c>
      <c r="I319" s="25">
        <v>0</v>
      </c>
      <c r="J319" s="25">
        <v>0</v>
      </c>
      <c r="K319" s="25">
        <v>0</v>
      </c>
      <c r="L319" s="25">
        <v>0</v>
      </c>
      <c r="M319" s="25" t="s">
        <v>359</v>
      </c>
      <c r="N319" s="25" t="s">
        <v>358</v>
      </c>
      <c r="O319" s="25" t="s">
        <v>799</v>
      </c>
      <c r="P319" s="25" t="s">
        <v>799</v>
      </c>
      <c r="Q319" s="25" t="s">
        <v>841</v>
      </c>
      <c r="R319" s="34"/>
    </row>
    <row r="320" spans="1:18" ht="51" x14ac:dyDescent="0.25">
      <c r="A320" s="25">
        <v>18</v>
      </c>
      <c r="B320" s="25" t="s">
        <v>842</v>
      </c>
      <c r="C320" s="25" t="s">
        <v>196</v>
      </c>
      <c r="D320" s="61">
        <v>2.7</v>
      </c>
      <c r="E320" s="12">
        <v>1</v>
      </c>
      <c r="F320" s="25">
        <v>1</v>
      </c>
      <c r="G320" s="25">
        <v>0</v>
      </c>
      <c r="H320" s="25">
        <v>0</v>
      </c>
      <c r="I320" s="25">
        <v>0</v>
      </c>
      <c r="J320" s="25">
        <v>0</v>
      </c>
      <c r="K320" s="25">
        <v>0</v>
      </c>
      <c r="L320" s="25">
        <v>0</v>
      </c>
      <c r="M320" s="25" t="s">
        <v>803</v>
      </c>
      <c r="N320" s="25" t="s">
        <v>358</v>
      </c>
      <c r="O320" s="25" t="s">
        <v>799</v>
      </c>
      <c r="P320" s="25" t="s">
        <v>799</v>
      </c>
      <c r="Q320" s="25" t="s">
        <v>843</v>
      </c>
      <c r="R320" s="34"/>
    </row>
    <row r="321" spans="1:18" x14ac:dyDescent="0.25">
      <c r="A321" s="25"/>
      <c r="B321" s="33" t="s">
        <v>844</v>
      </c>
      <c r="C321" s="36"/>
      <c r="D321" s="33">
        <f>D322+D323+D324+D325+D326+D327+D328+D329+D330+D331+D332+D333+D334+D335+D336+D337+D338+D339+D340+D341+D342+D343+D344+D345+D346+D347+D348+D349+D350+D351+D352+D353+D354+D355+D356+D357+D358+D359+D360+D361</f>
        <v>248.39999999999975</v>
      </c>
      <c r="E321" s="33">
        <f>E322+E323+E324+E325+E326+E327+E328+E329+E330+E331+E332+E333+E334+E335+E336+E337+E338+E339+E340+E341+E342+E343+E344+E345+E346+E347+E348+E349+E350+E351+E352+E353+E354+E355+E356+E357+E358+E359+E360+E361</f>
        <v>40</v>
      </c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34"/>
    </row>
    <row r="322" spans="1:18" ht="25.5" x14ac:dyDescent="0.25">
      <c r="A322" s="30">
        <v>1</v>
      </c>
      <c r="B322" s="41" t="s">
        <v>845</v>
      </c>
      <c r="C322" s="25" t="s">
        <v>196</v>
      </c>
      <c r="D322" s="62">
        <v>2.7</v>
      </c>
      <c r="E322" s="12">
        <v>1</v>
      </c>
      <c r="F322" s="41">
        <v>1.1000000000000001</v>
      </c>
      <c r="G322" s="41">
        <v>0</v>
      </c>
      <c r="H322" s="41">
        <v>0</v>
      </c>
      <c r="I322" s="41">
        <v>0</v>
      </c>
      <c r="J322" s="41">
        <v>0</v>
      </c>
      <c r="K322" s="41">
        <v>0</v>
      </c>
      <c r="L322" s="41">
        <v>0</v>
      </c>
      <c r="M322" s="41" t="s">
        <v>359</v>
      </c>
      <c r="N322" s="41" t="s">
        <v>358</v>
      </c>
      <c r="O322" s="41" t="s">
        <v>846</v>
      </c>
      <c r="P322" s="41" t="s">
        <v>846</v>
      </c>
      <c r="Q322" s="41" t="s">
        <v>847</v>
      </c>
      <c r="R322" s="34"/>
    </row>
    <row r="323" spans="1:18" ht="25.5" x14ac:dyDescent="0.25">
      <c r="A323" s="31">
        <v>2</v>
      </c>
      <c r="B323" s="41" t="s">
        <v>848</v>
      </c>
      <c r="C323" s="25" t="s">
        <v>196</v>
      </c>
      <c r="D323" s="62">
        <v>2.7</v>
      </c>
      <c r="E323" s="12">
        <v>1</v>
      </c>
      <c r="F323" s="41">
        <v>1.1000000000000001</v>
      </c>
      <c r="G323" s="41">
        <v>0</v>
      </c>
      <c r="H323" s="41">
        <v>0</v>
      </c>
      <c r="I323" s="41">
        <v>0</v>
      </c>
      <c r="J323" s="41">
        <v>0</v>
      </c>
      <c r="K323" s="41">
        <v>0</v>
      </c>
      <c r="L323" s="41">
        <v>0</v>
      </c>
      <c r="M323" s="41" t="s">
        <v>359</v>
      </c>
      <c r="N323" s="41" t="s">
        <v>358</v>
      </c>
      <c r="O323" s="41" t="s">
        <v>846</v>
      </c>
      <c r="P323" s="41" t="s">
        <v>846</v>
      </c>
      <c r="Q323" s="41" t="s">
        <v>849</v>
      </c>
      <c r="R323" s="34"/>
    </row>
    <row r="324" spans="1:18" ht="25.5" x14ac:dyDescent="0.25">
      <c r="A324" s="31">
        <v>3</v>
      </c>
      <c r="B324" s="48" t="s">
        <v>850</v>
      </c>
      <c r="C324" s="25" t="s">
        <v>196</v>
      </c>
      <c r="D324" s="62">
        <v>2.7</v>
      </c>
      <c r="E324" s="12">
        <v>1</v>
      </c>
      <c r="F324" s="48">
        <v>1.1000000000000001</v>
      </c>
      <c r="G324" s="48">
        <v>0</v>
      </c>
      <c r="H324" s="48">
        <v>0</v>
      </c>
      <c r="I324" s="48">
        <v>0</v>
      </c>
      <c r="J324" s="48">
        <v>0</v>
      </c>
      <c r="K324" s="48">
        <v>0</v>
      </c>
      <c r="L324" s="48">
        <v>0</v>
      </c>
      <c r="M324" s="48" t="s">
        <v>359</v>
      </c>
      <c r="N324" s="48" t="s">
        <v>358</v>
      </c>
      <c r="O324" s="48" t="s">
        <v>846</v>
      </c>
      <c r="P324" s="48" t="s">
        <v>846</v>
      </c>
      <c r="Q324" s="48" t="s">
        <v>851</v>
      </c>
      <c r="R324" s="34"/>
    </row>
    <row r="325" spans="1:18" ht="25.5" x14ac:dyDescent="0.25">
      <c r="A325" s="31">
        <v>4</v>
      </c>
      <c r="B325" s="48" t="s">
        <v>852</v>
      </c>
      <c r="C325" s="25" t="s">
        <v>196</v>
      </c>
      <c r="D325" s="62">
        <v>2.7</v>
      </c>
      <c r="E325" s="12">
        <v>1</v>
      </c>
      <c r="F325" s="48">
        <v>1.1000000000000001</v>
      </c>
      <c r="G325" s="48">
        <v>0</v>
      </c>
      <c r="H325" s="48">
        <v>0</v>
      </c>
      <c r="I325" s="48">
        <v>0</v>
      </c>
      <c r="J325" s="48">
        <v>0</v>
      </c>
      <c r="K325" s="48">
        <v>0</v>
      </c>
      <c r="L325" s="48">
        <v>0</v>
      </c>
      <c r="M325" s="48" t="s">
        <v>359</v>
      </c>
      <c r="N325" s="48" t="s">
        <v>358</v>
      </c>
      <c r="O325" s="48" t="s">
        <v>846</v>
      </c>
      <c r="P325" s="48" t="s">
        <v>846</v>
      </c>
      <c r="Q325" s="48" t="s">
        <v>853</v>
      </c>
      <c r="R325" s="34"/>
    </row>
    <row r="326" spans="1:18" ht="25.5" x14ac:dyDescent="0.25">
      <c r="A326" s="31">
        <v>5</v>
      </c>
      <c r="B326" s="48" t="s">
        <v>854</v>
      </c>
      <c r="C326" s="25" t="s">
        <v>196</v>
      </c>
      <c r="D326" s="61">
        <v>13.5</v>
      </c>
      <c r="E326" s="12">
        <v>1</v>
      </c>
      <c r="F326" s="48">
        <v>4</v>
      </c>
      <c r="G326" s="48">
        <v>0</v>
      </c>
      <c r="H326" s="48">
        <v>0</v>
      </c>
      <c r="I326" s="48">
        <v>0</v>
      </c>
      <c r="J326" s="48">
        <v>0</v>
      </c>
      <c r="K326" s="48">
        <v>0</v>
      </c>
      <c r="L326" s="48">
        <v>0</v>
      </c>
      <c r="M326" s="48" t="s">
        <v>357</v>
      </c>
      <c r="N326" s="48" t="s">
        <v>358</v>
      </c>
      <c r="O326" s="48" t="s">
        <v>846</v>
      </c>
      <c r="P326" s="48" t="s">
        <v>846</v>
      </c>
      <c r="Q326" s="48" t="s">
        <v>855</v>
      </c>
      <c r="R326" s="34"/>
    </row>
    <row r="327" spans="1:18" ht="25.5" x14ac:dyDescent="0.25">
      <c r="A327" s="31">
        <v>6</v>
      </c>
      <c r="B327" s="48" t="s">
        <v>856</v>
      </c>
      <c r="C327" s="25" t="s">
        <v>196</v>
      </c>
      <c r="D327" s="61">
        <v>13.5</v>
      </c>
      <c r="E327" s="12">
        <v>1</v>
      </c>
      <c r="F327" s="48">
        <v>4</v>
      </c>
      <c r="G327" s="48">
        <v>0</v>
      </c>
      <c r="H327" s="48">
        <v>0</v>
      </c>
      <c r="I327" s="48">
        <v>0</v>
      </c>
      <c r="J327" s="48">
        <v>0</v>
      </c>
      <c r="K327" s="48">
        <v>0</v>
      </c>
      <c r="L327" s="48">
        <v>0</v>
      </c>
      <c r="M327" s="48" t="s">
        <v>357</v>
      </c>
      <c r="N327" s="48" t="s">
        <v>358</v>
      </c>
      <c r="O327" s="48" t="s">
        <v>846</v>
      </c>
      <c r="P327" s="48" t="s">
        <v>846</v>
      </c>
      <c r="Q327" s="48" t="s">
        <v>857</v>
      </c>
      <c r="R327" s="34"/>
    </row>
    <row r="328" spans="1:18" ht="25.5" x14ac:dyDescent="0.25">
      <c r="A328" s="31">
        <v>7</v>
      </c>
      <c r="B328" s="48" t="s">
        <v>858</v>
      </c>
      <c r="C328" s="25" t="s">
        <v>196</v>
      </c>
      <c r="D328" s="61">
        <v>13.5</v>
      </c>
      <c r="E328" s="12">
        <v>1</v>
      </c>
      <c r="F328" s="48">
        <v>4</v>
      </c>
      <c r="G328" s="48">
        <v>0</v>
      </c>
      <c r="H328" s="48">
        <v>0</v>
      </c>
      <c r="I328" s="48">
        <v>0</v>
      </c>
      <c r="J328" s="48">
        <v>0</v>
      </c>
      <c r="K328" s="48">
        <v>0</v>
      </c>
      <c r="L328" s="48">
        <v>0</v>
      </c>
      <c r="M328" s="48" t="s">
        <v>357</v>
      </c>
      <c r="N328" s="48" t="s">
        <v>358</v>
      </c>
      <c r="O328" s="48" t="s">
        <v>846</v>
      </c>
      <c r="P328" s="48" t="s">
        <v>846</v>
      </c>
      <c r="Q328" s="48" t="s">
        <v>859</v>
      </c>
      <c r="R328" s="34"/>
    </row>
    <row r="329" spans="1:18" ht="25.5" x14ac:dyDescent="0.25">
      <c r="A329" s="31">
        <v>8</v>
      </c>
      <c r="B329" s="48" t="s">
        <v>860</v>
      </c>
      <c r="C329" s="25" t="s">
        <v>196</v>
      </c>
      <c r="D329" s="62">
        <v>2.7</v>
      </c>
      <c r="E329" s="12">
        <v>1</v>
      </c>
      <c r="F329" s="48">
        <v>1.1000000000000001</v>
      </c>
      <c r="G329" s="48">
        <v>0</v>
      </c>
      <c r="H329" s="48">
        <v>0</v>
      </c>
      <c r="I329" s="48">
        <v>0</v>
      </c>
      <c r="J329" s="48">
        <v>0</v>
      </c>
      <c r="K329" s="48">
        <v>0</v>
      </c>
      <c r="L329" s="48">
        <v>0</v>
      </c>
      <c r="M329" s="48" t="s">
        <v>359</v>
      </c>
      <c r="N329" s="48" t="s">
        <v>358</v>
      </c>
      <c r="O329" s="48" t="s">
        <v>846</v>
      </c>
      <c r="P329" s="48" t="s">
        <v>846</v>
      </c>
      <c r="Q329" s="48" t="s">
        <v>861</v>
      </c>
      <c r="R329" s="34"/>
    </row>
    <row r="330" spans="1:18" ht="25.5" x14ac:dyDescent="0.25">
      <c r="A330" s="31">
        <v>9</v>
      </c>
      <c r="B330" s="48" t="s">
        <v>862</v>
      </c>
      <c r="C330" s="25" t="s">
        <v>196</v>
      </c>
      <c r="D330" s="61">
        <v>13.5</v>
      </c>
      <c r="E330" s="12">
        <v>1</v>
      </c>
      <c r="F330" s="48">
        <v>4</v>
      </c>
      <c r="G330" s="48">
        <v>0</v>
      </c>
      <c r="H330" s="48">
        <v>0</v>
      </c>
      <c r="I330" s="48">
        <v>0</v>
      </c>
      <c r="J330" s="48">
        <v>0</v>
      </c>
      <c r="K330" s="48">
        <v>0</v>
      </c>
      <c r="L330" s="48">
        <v>0</v>
      </c>
      <c r="M330" s="48" t="s">
        <v>357</v>
      </c>
      <c r="N330" s="48" t="s">
        <v>358</v>
      </c>
      <c r="O330" s="48" t="s">
        <v>846</v>
      </c>
      <c r="P330" s="48" t="s">
        <v>846</v>
      </c>
      <c r="Q330" s="48" t="s">
        <v>863</v>
      </c>
      <c r="R330" s="34"/>
    </row>
    <row r="331" spans="1:18" ht="25.5" x14ac:dyDescent="0.25">
      <c r="A331" s="31">
        <v>10</v>
      </c>
      <c r="B331" s="48" t="s">
        <v>864</v>
      </c>
      <c r="C331" s="25" t="s">
        <v>196</v>
      </c>
      <c r="D331" s="62">
        <v>2.7</v>
      </c>
      <c r="E331" s="12">
        <v>1</v>
      </c>
      <c r="F331" s="48">
        <v>1.1000000000000001</v>
      </c>
      <c r="G331" s="48">
        <v>0</v>
      </c>
      <c r="H331" s="48">
        <v>0</v>
      </c>
      <c r="I331" s="48">
        <v>0</v>
      </c>
      <c r="J331" s="48">
        <v>0</v>
      </c>
      <c r="K331" s="48">
        <v>0</v>
      </c>
      <c r="L331" s="48">
        <v>0</v>
      </c>
      <c r="M331" s="48" t="s">
        <v>359</v>
      </c>
      <c r="N331" s="48" t="s">
        <v>358</v>
      </c>
      <c r="O331" s="48" t="s">
        <v>846</v>
      </c>
      <c r="P331" s="48" t="s">
        <v>846</v>
      </c>
      <c r="Q331" s="48" t="s">
        <v>865</v>
      </c>
      <c r="R331" s="34"/>
    </row>
    <row r="332" spans="1:18" ht="25.5" x14ac:dyDescent="0.25">
      <c r="A332" s="31">
        <v>11</v>
      </c>
      <c r="B332" s="48" t="s">
        <v>866</v>
      </c>
      <c r="C332" s="25" t="s">
        <v>196</v>
      </c>
      <c r="D332" s="61">
        <v>13.5</v>
      </c>
      <c r="E332" s="12">
        <v>1</v>
      </c>
      <c r="F332" s="48">
        <v>4</v>
      </c>
      <c r="G332" s="48">
        <v>0</v>
      </c>
      <c r="H332" s="48">
        <v>0</v>
      </c>
      <c r="I332" s="48">
        <v>0</v>
      </c>
      <c r="J332" s="48">
        <v>0</v>
      </c>
      <c r="K332" s="48">
        <v>0</v>
      </c>
      <c r="L332" s="48">
        <v>0</v>
      </c>
      <c r="M332" s="48" t="s">
        <v>357</v>
      </c>
      <c r="N332" s="48" t="s">
        <v>358</v>
      </c>
      <c r="O332" s="48" t="s">
        <v>846</v>
      </c>
      <c r="P332" s="48" t="s">
        <v>846</v>
      </c>
      <c r="Q332" s="48" t="s">
        <v>867</v>
      </c>
      <c r="R332" s="34"/>
    </row>
    <row r="333" spans="1:18" ht="25.5" x14ac:dyDescent="0.25">
      <c r="A333" s="31">
        <v>12</v>
      </c>
      <c r="B333" s="48" t="s">
        <v>868</v>
      </c>
      <c r="C333" s="25" t="s">
        <v>196</v>
      </c>
      <c r="D333" s="61">
        <v>13.5</v>
      </c>
      <c r="E333" s="12">
        <v>1</v>
      </c>
      <c r="F333" s="48">
        <v>4</v>
      </c>
      <c r="G333" s="48">
        <v>0</v>
      </c>
      <c r="H333" s="48">
        <v>0</v>
      </c>
      <c r="I333" s="48">
        <v>0</v>
      </c>
      <c r="J333" s="48">
        <v>0</v>
      </c>
      <c r="K333" s="48">
        <v>0</v>
      </c>
      <c r="L333" s="48">
        <v>0</v>
      </c>
      <c r="M333" s="48" t="s">
        <v>357</v>
      </c>
      <c r="N333" s="48" t="s">
        <v>358</v>
      </c>
      <c r="O333" s="48" t="s">
        <v>846</v>
      </c>
      <c r="P333" s="48" t="s">
        <v>846</v>
      </c>
      <c r="Q333" s="48" t="s">
        <v>869</v>
      </c>
      <c r="R333" s="34"/>
    </row>
    <row r="334" spans="1:18" ht="25.5" x14ac:dyDescent="0.25">
      <c r="A334" s="31">
        <v>13</v>
      </c>
      <c r="B334" s="48" t="s">
        <v>870</v>
      </c>
      <c r="C334" s="25" t="s">
        <v>196</v>
      </c>
      <c r="D334" s="61">
        <v>13.5</v>
      </c>
      <c r="E334" s="12">
        <v>1</v>
      </c>
      <c r="F334" s="48">
        <v>4</v>
      </c>
      <c r="G334" s="48">
        <v>0</v>
      </c>
      <c r="H334" s="48">
        <v>0</v>
      </c>
      <c r="I334" s="48">
        <v>0</v>
      </c>
      <c r="J334" s="48">
        <v>0</v>
      </c>
      <c r="K334" s="48">
        <v>0</v>
      </c>
      <c r="L334" s="48">
        <v>0</v>
      </c>
      <c r="M334" s="48" t="s">
        <v>357</v>
      </c>
      <c r="N334" s="48" t="s">
        <v>358</v>
      </c>
      <c r="O334" s="48" t="s">
        <v>846</v>
      </c>
      <c r="P334" s="48" t="s">
        <v>846</v>
      </c>
      <c r="Q334" s="48" t="s">
        <v>871</v>
      </c>
      <c r="R334" s="34"/>
    </row>
    <row r="335" spans="1:18" ht="25.5" x14ac:dyDescent="0.25">
      <c r="A335" s="31">
        <v>14</v>
      </c>
      <c r="B335" s="48" t="s">
        <v>872</v>
      </c>
      <c r="C335" s="25" t="s">
        <v>196</v>
      </c>
      <c r="D335" s="61">
        <v>13.5</v>
      </c>
      <c r="E335" s="12">
        <v>1</v>
      </c>
      <c r="F335" s="48">
        <v>4</v>
      </c>
      <c r="G335" s="48">
        <v>0</v>
      </c>
      <c r="H335" s="48">
        <v>0</v>
      </c>
      <c r="I335" s="48">
        <v>0</v>
      </c>
      <c r="J335" s="48">
        <v>0</v>
      </c>
      <c r="K335" s="48">
        <v>0</v>
      </c>
      <c r="L335" s="48">
        <v>0</v>
      </c>
      <c r="M335" s="48" t="s">
        <v>357</v>
      </c>
      <c r="N335" s="48" t="s">
        <v>358</v>
      </c>
      <c r="O335" s="48" t="s">
        <v>846</v>
      </c>
      <c r="P335" s="48" t="s">
        <v>846</v>
      </c>
      <c r="Q335" s="48" t="s">
        <v>873</v>
      </c>
      <c r="R335" s="34"/>
    </row>
    <row r="336" spans="1:18" ht="25.5" x14ac:dyDescent="0.25">
      <c r="A336" s="31">
        <v>15</v>
      </c>
      <c r="B336" s="48" t="s">
        <v>874</v>
      </c>
      <c r="C336" s="25" t="s">
        <v>196</v>
      </c>
      <c r="D336" s="61">
        <v>13.5</v>
      </c>
      <c r="E336" s="12">
        <v>1</v>
      </c>
      <c r="F336" s="48">
        <v>4</v>
      </c>
      <c r="G336" s="48">
        <v>0</v>
      </c>
      <c r="H336" s="48">
        <v>0</v>
      </c>
      <c r="I336" s="48">
        <v>0</v>
      </c>
      <c r="J336" s="48">
        <v>0</v>
      </c>
      <c r="K336" s="48">
        <v>0</v>
      </c>
      <c r="L336" s="48">
        <v>0</v>
      </c>
      <c r="M336" s="48" t="s">
        <v>357</v>
      </c>
      <c r="N336" s="48" t="s">
        <v>358</v>
      </c>
      <c r="O336" s="48" t="s">
        <v>846</v>
      </c>
      <c r="P336" s="48" t="s">
        <v>846</v>
      </c>
      <c r="Q336" s="48" t="s">
        <v>875</v>
      </c>
      <c r="R336" s="34"/>
    </row>
    <row r="337" spans="1:18" ht="25.5" x14ac:dyDescent="0.25">
      <c r="A337" s="31">
        <v>16</v>
      </c>
      <c r="B337" s="48" t="s">
        <v>876</v>
      </c>
      <c r="C337" s="25" t="s">
        <v>196</v>
      </c>
      <c r="D337" s="62">
        <v>2.7</v>
      </c>
      <c r="E337" s="12">
        <v>1</v>
      </c>
      <c r="F337" s="48">
        <v>1.1000000000000001</v>
      </c>
      <c r="G337" s="48">
        <v>0</v>
      </c>
      <c r="H337" s="48">
        <v>0</v>
      </c>
      <c r="I337" s="48">
        <v>0</v>
      </c>
      <c r="J337" s="48">
        <v>0</v>
      </c>
      <c r="K337" s="48">
        <v>0</v>
      </c>
      <c r="L337" s="48">
        <v>0</v>
      </c>
      <c r="M337" s="48" t="s">
        <v>359</v>
      </c>
      <c r="N337" s="48" t="s">
        <v>358</v>
      </c>
      <c r="O337" s="48" t="s">
        <v>846</v>
      </c>
      <c r="P337" s="48" t="s">
        <v>846</v>
      </c>
      <c r="Q337" s="48" t="s">
        <v>877</v>
      </c>
      <c r="R337" s="34"/>
    </row>
    <row r="338" spans="1:18" ht="25.5" x14ac:dyDescent="0.25">
      <c r="A338" s="31">
        <v>17</v>
      </c>
      <c r="B338" s="48" t="s">
        <v>878</v>
      </c>
      <c r="C338" s="25" t="s">
        <v>196</v>
      </c>
      <c r="D338" s="62">
        <v>2.7</v>
      </c>
      <c r="E338" s="12">
        <v>1</v>
      </c>
      <c r="F338" s="48">
        <v>1.1000000000000001</v>
      </c>
      <c r="G338" s="48">
        <v>0</v>
      </c>
      <c r="H338" s="48">
        <v>0</v>
      </c>
      <c r="I338" s="48">
        <v>0</v>
      </c>
      <c r="J338" s="48">
        <v>0</v>
      </c>
      <c r="K338" s="48">
        <v>0</v>
      </c>
      <c r="L338" s="48">
        <v>0</v>
      </c>
      <c r="M338" s="48" t="s">
        <v>359</v>
      </c>
      <c r="N338" s="48" t="s">
        <v>358</v>
      </c>
      <c r="O338" s="48" t="s">
        <v>846</v>
      </c>
      <c r="P338" s="48" t="s">
        <v>846</v>
      </c>
      <c r="Q338" s="48" t="s">
        <v>879</v>
      </c>
      <c r="R338" s="34"/>
    </row>
    <row r="339" spans="1:18" ht="25.5" x14ac:dyDescent="0.25">
      <c r="A339" s="31">
        <v>18</v>
      </c>
      <c r="B339" s="48" t="s">
        <v>880</v>
      </c>
      <c r="C339" s="25" t="s">
        <v>196</v>
      </c>
      <c r="D339" s="62">
        <v>2.7</v>
      </c>
      <c r="E339" s="12">
        <v>1</v>
      </c>
      <c r="F339" s="48">
        <v>1.1000000000000001</v>
      </c>
      <c r="G339" s="48">
        <v>0</v>
      </c>
      <c r="H339" s="48">
        <v>0</v>
      </c>
      <c r="I339" s="48">
        <v>0</v>
      </c>
      <c r="J339" s="48">
        <v>0</v>
      </c>
      <c r="K339" s="48">
        <v>0</v>
      </c>
      <c r="L339" s="48">
        <v>0</v>
      </c>
      <c r="M339" s="48" t="s">
        <v>359</v>
      </c>
      <c r="N339" s="48" t="s">
        <v>358</v>
      </c>
      <c r="O339" s="48" t="s">
        <v>846</v>
      </c>
      <c r="P339" s="48" t="s">
        <v>846</v>
      </c>
      <c r="Q339" s="48" t="s">
        <v>881</v>
      </c>
      <c r="R339" s="34"/>
    </row>
    <row r="340" spans="1:18" ht="25.5" x14ac:dyDescent="0.25">
      <c r="A340" s="31">
        <v>19</v>
      </c>
      <c r="B340" s="48" t="s">
        <v>882</v>
      </c>
      <c r="C340" s="25" t="s">
        <v>196</v>
      </c>
      <c r="D340" s="61">
        <v>13.5</v>
      </c>
      <c r="E340" s="12">
        <v>1</v>
      </c>
      <c r="F340" s="48">
        <v>4</v>
      </c>
      <c r="G340" s="48">
        <v>0</v>
      </c>
      <c r="H340" s="48">
        <v>0</v>
      </c>
      <c r="I340" s="48">
        <v>0</v>
      </c>
      <c r="J340" s="48">
        <v>0</v>
      </c>
      <c r="K340" s="48">
        <v>0</v>
      </c>
      <c r="L340" s="48">
        <v>0</v>
      </c>
      <c r="M340" s="48" t="s">
        <v>357</v>
      </c>
      <c r="N340" s="48" t="s">
        <v>383</v>
      </c>
      <c r="O340" s="48" t="s">
        <v>846</v>
      </c>
      <c r="P340" s="48" t="s">
        <v>846</v>
      </c>
      <c r="Q340" s="48" t="s">
        <v>883</v>
      </c>
      <c r="R340" s="34"/>
    </row>
    <row r="341" spans="1:18" ht="25.5" x14ac:dyDescent="0.25">
      <c r="A341" s="31">
        <v>20</v>
      </c>
      <c r="B341" s="48" t="s">
        <v>884</v>
      </c>
      <c r="C341" s="25" t="s">
        <v>196</v>
      </c>
      <c r="D341" s="62">
        <v>2.7</v>
      </c>
      <c r="E341" s="12">
        <v>1</v>
      </c>
      <c r="F341" s="48">
        <v>1.1000000000000001</v>
      </c>
      <c r="G341" s="48">
        <v>0</v>
      </c>
      <c r="H341" s="48">
        <v>0</v>
      </c>
      <c r="I341" s="48">
        <v>0</v>
      </c>
      <c r="J341" s="48">
        <v>0</v>
      </c>
      <c r="K341" s="48">
        <v>0</v>
      </c>
      <c r="L341" s="48">
        <v>0</v>
      </c>
      <c r="M341" s="48" t="s">
        <v>359</v>
      </c>
      <c r="N341" s="48" t="s">
        <v>383</v>
      </c>
      <c r="O341" s="48" t="s">
        <v>846</v>
      </c>
      <c r="P341" s="48" t="s">
        <v>846</v>
      </c>
      <c r="Q341" s="48" t="s">
        <v>885</v>
      </c>
      <c r="R341" s="34"/>
    </row>
    <row r="342" spans="1:18" ht="25.5" x14ac:dyDescent="0.25">
      <c r="A342" s="31">
        <v>21</v>
      </c>
      <c r="B342" s="48" t="s">
        <v>886</v>
      </c>
      <c r="C342" s="25" t="s">
        <v>196</v>
      </c>
      <c r="D342" s="62">
        <v>2.7</v>
      </c>
      <c r="E342" s="12">
        <v>1</v>
      </c>
      <c r="F342" s="48">
        <v>1.1000000000000001</v>
      </c>
      <c r="G342" s="48">
        <v>0</v>
      </c>
      <c r="H342" s="48">
        <v>0</v>
      </c>
      <c r="I342" s="48">
        <v>0</v>
      </c>
      <c r="J342" s="48">
        <v>0</v>
      </c>
      <c r="K342" s="48">
        <v>0</v>
      </c>
      <c r="L342" s="48">
        <v>0</v>
      </c>
      <c r="M342" s="48" t="s">
        <v>359</v>
      </c>
      <c r="N342" s="48" t="s">
        <v>383</v>
      </c>
      <c r="O342" s="48" t="s">
        <v>846</v>
      </c>
      <c r="P342" s="48" t="s">
        <v>846</v>
      </c>
      <c r="Q342" s="48" t="s">
        <v>887</v>
      </c>
      <c r="R342" s="34"/>
    </row>
    <row r="343" spans="1:18" ht="25.5" x14ac:dyDescent="0.25">
      <c r="A343" s="31">
        <v>22</v>
      </c>
      <c r="B343" s="48" t="s">
        <v>888</v>
      </c>
      <c r="C343" s="25" t="s">
        <v>196</v>
      </c>
      <c r="D343" s="62">
        <v>2.7</v>
      </c>
      <c r="E343" s="12">
        <v>1</v>
      </c>
      <c r="F343" s="48">
        <v>1.1000000000000001</v>
      </c>
      <c r="G343" s="48">
        <v>0</v>
      </c>
      <c r="H343" s="48">
        <v>0</v>
      </c>
      <c r="I343" s="48">
        <v>0</v>
      </c>
      <c r="J343" s="48">
        <v>0</v>
      </c>
      <c r="K343" s="48">
        <v>0</v>
      </c>
      <c r="L343" s="48">
        <v>0</v>
      </c>
      <c r="M343" s="48" t="s">
        <v>359</v>
      </c>
      <c r="N343" s="48" t="s">
        <v>383</v>
      </c>
      <c r="O343" s="48" t="s">
        <v>846</v>
      </c>
      <c r="P343" s="48" t="s">
        <v>846</v>
      </c>
      <c r="Q343" s="48" t="s">
        <v>889</v>
      </c>
      <c r="R343" s="34"/>
    </row>
    <row r="344" spans="1:18" ht="25.5" x14ac:dyDescent="0.25">
      <c r="A344" s="31">
        <v>23</v>
      </c>
      <c r="B344" s="48" t="s">
        <v>890</v>
      </c>
      <c r="C344" s="25" t="s">
        <v>196</v>
      </c>
      <c r="D344" s="62">
        <v>2.7</v>
      </c>
      <c r="E344" s="12">
        <v>1</v>
      </c>
      <c r="F344" s="48">
        <v>1.1000000000000001</v>
      </c>
      <c r="G344" s="48">
        <v>0</v>
      </c>
      <c r="H344" s="48">
        <v>0</v>
      </c>
      <c r="I344" s="48">
        <v>0</v>
      </c>
      <c r="J344" s="48">
        <v>0</v>
      </c>
      <c r="K344" s="48">
        <v>0</v>
      </c>
      <c r="L344" s="48">
        <v>0</v>
      </c>
      <c r="M344" s="48" t="s">
        <v>359</v>
      </c>
      <c r="N344" s="48" t="s">
        <v>358</v>
      </c>
      <c r="O344" s="48" t="s">
        <v>846</v>
      </c>
      <c r="P344" s="48" t="s">
        <v>846</v>
      </c>
      <c r="Q344" s="48" t="s">
        <v>891</v>
      </c>
      <c r="R344" s="34"/>
    </row>
    <row r="345" spans="1:18" ht="25.5" x14ac:dyDescent="0.25">
      <c r="A345" s="31">
        <v>24</v>
      </c>
      <c r="B345" s="48" t="s">
        <v>892</v>
      </c>
      <c r="C345" s="25" t="s">
        <v>196</v>
      </c>
      <c r="D345" s="61">
        <v>13.5</v>
      </c>
      <c r="E345" s="12">
        <v>1</v>
      </c>
      <c r="F345" s="48">
        <v>4</v>
      </c>
      <c r="G345" s="48">
        <v>0</v>
      </c>
      <c r="H345" s="48">
        <v>0</v>
      </c>
      <c r="I345" s="48">
        <v>0</v>
      </c>
      <c r="J345" s="48">
        <v>0</v>
      </c>
      <c r="K345" s="48">
        <v>0</v>
      </c>
      <c r="L345" s="48">
        <v>0</v>
      </c>
      <c r="M345" s="48" t="s">
        <v>357</v>
      </c>
      <c r="N345" s="48" t="s">
        <v>383</v>
      </c>
      <c r="O345" s="48" t="s">
        <v>846</v>
      </c>
      <c r="P345" s="48" t="s">
        <v>846</v>
      </c>
      <c r="Q345" s="48" t="s">
        <v>893</v>
      </c>
      <c r="R345" s="34"/>
    </row>
    <row r="346" spans="1:18" ht="25.5" x14ac:dyDescent="0.25">
      <c r="A346" s="31">
        <v>25</v>
      </c>
      <c r="B346" s="48" t="s">
        <v>894</v>
      </c>
      <c r="C346" s="25" t="s">
        <v>196</v>
      </c>
      <c r="D346" s="62">
        <v>2.7</v>
      </c>
      <c r="E346" s="12">
        <v>1</v>
      </c>
      <c r="F346" s="48">
        <v>1.1000000000000001</v>
      </c>
      <c r="G346" s="48">
        <v>0</v>
      </c>
      <c r="H346" s="48">
        <v>0</v>
      </c>
      <c r="I346" s="48">
        <v>0</v>
      </c>
      <c r="J346" s="48">
        <v>0</v>
      </c>
      <c r="K346" s="48">
        <v>0</v>
      </c>
      <c r="L346" s="48">
        <v>0</v>
      </c>
      <c r="M346" s="48" t="s">
        <v>359</v>
      </c>
      <c r="N346" s="48" t="s">
        <v>383</v>
      </c>
      <c r="O346" s="48" t="s">
        <v>846</v>
      </c>
      <c r="P346" s="48" t="s">
        <v>846</v>
      </c>
      <c r="Q346" s="48" t="s">
        <v>895</v>
      </c>
      <c r="R346" s="34"/>
    </row>
    <row r="347" spans="1:18" ht="25.5" x14ac:dyDescent="0.25">
      <c r="A347" s="31">
        <v>26</v>
      </c>
      <c r="B347" s="48" t="s">
        <v>896</v>
      </c>
      <c r="C347" s="25" t="s">
        <v>196</v>
      </c>
      <c r="D347" s="62">
        <v>2.7</v>
      </c>
      <c r="E347" s="12">
        <v>1</v>
      </c>
      <c r="F347" s="48">
        <v>1.1000000000000001</v>
      </c>
      <c r="G347" s="48">
        <v>0</v>
      </c>
      <c r="H347" s="48">
        <v>0</v>
      </c>
      <c r="I347" s="48">
        <v>0</v>
      </c>
      <c r="J347" s="48">
        <v>0</v>
      </c>
      <c r="K347" s="48">
        <v>0</v>
      </c>
      <c r="L347" s="48">
        <v>0</v>
      </c>
      <c r="M347" s="48" t="s">
        <v>359</v>
      </c>
      <c r="N347" s="48" t="s">
        <v>383</v>
      </c>
      <c r="O347" s="48" t="s">
        <v>846</v>
      </c>
      <c r="P347" s="48" t="s">
        <v>846</v>
      </c>
      <c r="Q347" s="48" t="s">
        <v>897</v>
      </c>
      <c r="R347" s="34"/>
    </row>
    <row r="348" spans="1:18" ht="25.5" x14ac:dyDescent="0.25">
      <c r="A348" s="31">
        <v>27</v>
      </c>
      <c r="B348" s="48" t="s">
        <v>898</v>
      </c>
      <c r="C348" s="25" t="s">
        <v>196</v>
      </c>
      <c r="D348" s="62">
        <v>2.7</v>
      </c>
      <c r="E348" s="12">
        <v>1</v>
      </c>
      <c r="F348" s="48">
        <v>1.1000000000000001</v>
      </c>
      <c r="G348" s="48">
        <v>0</v>
      </c>
      <c r="H348" s="48">
        <v>0</v>
      </c>
      <c r="I348" s="48">
        <v>0</v>
      </c>
      <c r="J348" s="48">
        <v>0</v>
      </c>
      <c r="K348" s="48">
        <v>0</v>
      </c>
      <c r="L348" s="48">
        <v>0</v>
      </c>
      <c r="M348" s="48" t="s">
        <v>359</v>
      </c>
      <c r="N348" s="48" t="s">
        <v>383</v>
      </c>
      <c r="O348" s="48" t="s">
        <v>846</v>
      </c>
      <c r="P348" s="48" t="s">
        <v>846</v>
      </c>
      <c r="Q348" s="48" t="s">
        <v>899</v>
      </c>
      <c r="R348" s="34"/>
    </row>
    <row r="349" spans="1:18" ht="25.5" x14ac:dyDescent="0.25">
      <c r="A349" s="31">
        <v>28</v>
      </c>
      <c r="B349" s="48" t="s">
        <v>900</v>
      </c>
      <c r="C349" s="25" t="s">
        <v>196</v>
      </c>
      <c r="D349" s="62">
        <v>2.7</v>
      </c>
      <c r="E349" s="12">
        <v>1</v>
      </c>
      <c r="F349" s="48">
        <v>1.1000000000000001</v>
      </c>
      <c r="G349" s="48">
        <v>0</v>
      </c>
      <c r="H349" s="48">
        <v>0</v>
      </c>
      <c r="I349" s="48">
        <v>0</v>
      </c>
      <c r="J349" s="48">
        <v>0</v>
      </c>
      <c r="K349" s="48">
        <v>0</v>
      </c>
      <c r="L349" s="48">
        <v>0</v>
      </c>
      <c r="M349" s="48" t="s">
        <v>359</v>
      </c>
      <c r="N349" s="48" t="s">
        <v>383</v>
      </c>
      <c r="O349" s="48" t="s">
        <v>846</v>
      </c>
      <c r="P349" s="48" t="s">
        <v>846</v>
      </c>
      <c r="Q349" s="48" t="s">
        <v>901</v>
      </c>
      <c r="R349" s="34"/>
    </row>
    <row r="350" spans="1:18" ht="25.5" x14ac:dyDescent="0.25">
      <c r="A350" s="31">
        <v>29</v>
      </c>
      <c r="B350" s="48" t="s">
        <v>902</v>
      </c>
      <c r="C350" s="25" t="s">
        <v>196</v>
      </c>
      <c r="D350" s="62">
        <v>2.7</v>
      </c>
      <c r="E350" s="12">
        <v>1</v>
      </c>
      <c r="F350" s="48">
        <v>1.1000000000000001</v>
      </c>
      <c r="G350" s="48">
        <v>0</v>
      </c>
      <c r="H350" s="48">
        <v>0</v>
      </c>
      <c r="I350" s="48">
        <v>0</v>
      </c>
      <c r="J350" s="48">
        <v>0</v>
      </c>
      <c r="K350" s="48">
        <v>0</v>
      </c>
      <c r="L350" s="48">
        <v>0</v>
      </c>
      <c r="M350" s="48" t="s">
        <v>359</v>
      </c>
      <c r="N350" s="48" t="s">
        <v>383</v>
      </c>
      <c r="O350" s="48" t="s">
        <v>846</v>
      </c>
      <c r="P350" s="48" t="s">
        <v>846</v>
      </c>
      <c r="Q350" s="48" t="s">
        <v>903</v>
      </c>
      <c r="R350" s="34"/>
    </row>
    <row r="351" spans="1:18" ht="25.5" x14ac:dyDescent="0.25">
      <c r="A351" s="31">
        <v>30</v>
      </c>
      <c r="B351" s="48" t="s">
        <v>904</v>
      </c>
      <c r="C351" s="25" t="s">
        <v>196</v>
      </c>
      <c r="D351" s="62">
        <v>2.7</v>
      </c>
      <c r="E351" s="12">
        <v>1</v>
      </c>
      <c r="F351" s="48">
        <v>1.1000000000000001</v>
      </c>
      <c r="G351" s="48">
        <v>0</v>
      </c>
      <c r="H351" s="48">
        <v>0</v>
      </c>
      <c r="I351" s="48">
        <v>0</v>
      </c>
      <c r="J351" s="48">
        <v>0</v>
      </c>
      <c r="K351" s="48">
        <v>0</v>
      </c>
      <c r="L351" s="48">
        <v>0</v>
      </c>
      <c r="M351" s="48" t="s">
        <v>359</v>
      </c>
      <c r="N351" s="48" t="s">
        <v>383</v>
      </c>
      <c r="O351" s="48" t="s">
        <v>846</v>
      </c>
      <c r="P351" s="48" t="s">
        <v>846</v>
      </c>
      <c r="Q351" s="48" t="s">
        <v>905</v>
      </c>
      <c r="R351" s="34"/>
    </row>
    <row r="352" spans="1:18" ht="25.5" x14ac:dyDescent="0.25">
      <c r="A352" s="31">
        <v>31</v>
      </c>
      <c r="B352" s="48" t="s">
        <v>906</v>
      </c>
      <c r="C352" s="25" t="s">
        <v>196</v>
      </c>
      <c r="D352" s="61">
        <v>13.5</v>
      </c>
      <c r="E352" s="12">
        <v>1</v>
      </c>
      <c r="F352" s="48">
        <v>4</v>
      </c>
      <c r="G352" s="48">
        <v>0</v>
      </c>
      <c r="H352" s="48">
        <v>0</v>
      </c>
      <c r="I352" s="48">
        <v>0</v>
      </c>
      <c r="J352" s="48">
        <v>0</v>
      </c>
      <c r="K352" s="48">
        <v>0</v>
      </c>
      <c r="L352" s="48">
        <v>0</v>
      </c>
      <c r="M352" s="48" t="s">
        <v>357</v>
      </c>
      <c r="N352" s="48" t="s">
        <v>383</v>
      </c>
      <c r="O352" s="48" t="s">
        <v>846</v>
      </c>
      <c r="P352" s="48" t="s">
        <v>846</v>
      </c>
      <c r="Q352" s="48" t="s">
        <v>907</v>
      </c>
      <c r="R352" s="34"/>
    </row>
    <row r="353" spans="1:18" ht="25.5" x14ac:dyDescent="0.25">
      <c r="A353" s="31">
        <v>32</v>
      </c>
      <c r="B353" s="48" t="s">
        <v>908</v>
      </c>
      <c r="C353" s="25" t="s">
        <v>196</v>
      </c>
      <c r="D353" s="62">
        <v>2.7</v>
      </c>
      <c r="E353" s="12">
        <v>1</v>
      </c>
      <c r="F353" s="48">
        <v>1.1000000000000001</v>
      </c>
      <c r="G353" s="48">
        <v>0</v>
      </c>
      <c r="H353" s="48">
        <v>0</v>
      </c>
      <c r="I353" s="48">
        <v>0</v>
      </c>
      <c r="J353" s="48">
        <v>0</v>
      </c>
      <c r="K353" s="48">
        <v>0</v>
      </c>
      <c r="L353" s="48">
        <v>0</v>
      </c>
      <c r="M353" s="48" t="s">
        <v>359</v>
      </c>
      <c r="N353" s="48" t="s">
        <v>383</v>
      </c>
      <c r="O353" s="48" t="s">
        <v>846</v>
      </c>
      <c r="P353" s="48" t="s">
        <v>846</v>
      </c>
      <c r="Q353" s="48" t="s">
        <v>909</v>
      </c>
      <c r="R353" s="34"/>
    </row>
    <row r="354" spans="1:18" ht="25.5" x14ac:dyDescent="0.25">
      <c r="A354" s="31">
        <v>33</v>
      </c>
      <c r="B354" s="48" t="s">
        <v>910</v>
      </c>
      <c r="C354" s="25" t="s">
        <v>196</v>
      </c>
      <c r="D354" s="61">
        <v>13.5</v>
      </c>
      <c r="E354" s="12">
        <v>1</v>
      </c>
      <c r="F354" s="48">
        <v>4</v>
      </c>
      <c r="G354" s="48">
        <v>0</v>
      </c>
      <c r="H354" s="48">
        <v>0</v>
      </c>
      <c r="I354" s="48">
        <v>0</v>
      </c>
      <c r="J354" s="48">
        <v>0</v>
      </c>
      <c r="K354" s="48">
        <v>0</v>
      </c>
      <c r="L354" s="48">
        <v>0</v>
      </c>
      <c r="M354" s="48" t="s">
        <v>357</v>
      </c>
      <c r="N354" s="48" t="s">
        <v>383</v>
      </c>
      <c r="O354" s="48" t="s">
        <v>846</v>
      </c>
      <c r="P354" s="48" t="s">
        <v>846</v>
      </c>
      <c r="Q354" s="48" t="s">
        <v>911</v>
      </c>
      <c r="R354" s="34"/>
    </row>
    <row r="355" spans="1:18" ht="25.5" x14ac:dyDescent="0.25">
      <c r="A355" s="31">
        <v>34</v>
      </c>
      <c r="B355" s="48" t="s">
        <v>912</v>
      </c>
      <c r="C355" s="25" t="s">
        <v>196</v>
      </c>
      <c r="D355" s="62">
        <v>2.7</v>
      </c>
      <c r="E355" s="12">
        <v>1</v>
      </c>
      <c r="F355" s="48">
        <v>1.1000000000000001</v>
      </c>
      <c r="G355" s="48">
        <v>0</v>
      </c>
      <c r="H355" s="48">
        <v>0</v>
      </c>
      <c r="I355" s="48">
        <v>0</v>
      </c>
      <c r="J355" s="48">
        <v>0</v>
      </c>
      <c r="K355" s="48">
        <v>0</v>
      </c>
      <c r="L355" s="48">
        <v>0</v>
      </c>
      <c r="M355" s="48" t="s">
        <v>359</v>
      </c>
      <c r="N355" s="48" t="s">
        <v>383</v>
      </c>
      <c r="O355" s="48" t="s">
        <v>846</v>
      </c>
      <c r="P355" s="48" t="s">
        <v>846</v>
      </c>
      <c r="Q355" s="48" t="s">
        <v>913</v>
      </c>
      <c r="R355" s="34"/>
    </row>
    <row r="356" spans="1:18" ht="25.5" x14ac:dyDescent="0.25">
      <c r="A356" s="31">
        <v>35</v>
      </c>
      <c r="B356" s="48" t="s">
        <v>914</v>
      </c>
      <c r="C356" s="25" t="s">
        <v>196</v>
      </c>
      <c r="D356" s="62">
        <v>2.7</v>
      </c>
      <c r="E356" s="12">
        <v>1</v>
      </c>
      <c r="F356" s="48">
        <v>1.1000000000000001</v>
      </c>
      <c r="G356" s="48">
        <v>0</v>
      </c>
      <c r="H356" s="48">
        <v>0</v>
      </c>
      <c r="I356" s="48">
        <v>0</v>
      </c>
      <c r="J356" s="48">
        <v>0</v>
      </c>
      <c r="K356" s="48">
        <v>0</v>
      </c>
      <c r="L356" s="48">
        <v>0</v>
      </c>
      <c r="M356" s="48" t="s">
        <v>359</v>
      </c>
      <c r="N356" s="48" t="s">
        <v>383</v>
      </c>
      <c r="O356" s="48" t="s">
        <v>846</v>
      </c>
      <c r="P356" s="48" t="s">
        <v>846</v>
      </c>
      <c r="Q356" s="48" t="s">
        <v>915</v>
      </c>
      <c r="R356" s="34"/>
    </row>
    <row r="357" spans="1:18" ht="25.5" x14ac:dyDescent="0.25">
      <c r="A357" s="31">
        <v>36</v>
      </c>
      <c r="B357" s="48" t="s">
        <v>916</v>
      </c>
      <c r="C357" s="25" t="s">
        <v>196</v>
      </c>
      <c r="D357" s="62">
        <v>2.7</v>
      </c>
      <c r="E357" s="12">
        <v>1</v>
      </c>
      <c r="F357" s="48">
        <v>1.1000000000000001</v>
      </c>
      <c r="G357" s="48">
        <v>0</v>
      </c>
      <c r="H357" s="48">
        <v>0</v>
      </c>
      <c r="I357" s="48">
        <v>0</v>
      </c>
      <c r="J357" s="48">
        <v>0</v>
      </c>
      <c r="K357" s="48">
        <v>0</v>
      </c>
      <c r="L357" s="48">
        <v>0</v>
      </c>
      <c r="M357" s="48" t="s">
        <v>359</v>
      </c>
      <c r="N357" s="48" t="s">
        <v>383</v>
      </c>
      <c r="O357" s="48" t="s">
        <v>846</v>
      </c>
      <c r="P357" s="48" t="s">
        <v>846</v>
      </c>
      <c r="Q357" s="48" t="s">
        <v>917</v>
      </c>
      <c r="R357" s="34"/>
    </row>
    <row r="358" spans="1:18" ht="25.5" x14ac:dyDescent="0.25">
      <c r="A358" s="31">
        <v>37</v>
      </c>
      <c r="B358" s="48" t="s">
        <v>918</v>
      </c>
      <c r="C358" s="25" t="s">
        <v>196</v>
      </c>
      <c r="D358" s="62">
        <v>2.7</v>
      </c>
      <c r="E358" s="12">
        <v>1</v>
      </c>
      <c r="F358" s="48">
        <v>1.1000000000000001</v>
      </c>
      <c r="G358" s="48">
        <v>0</v>
      </c>
      <c r="H358" s="48">
        <v>0</v>
      </c>
      <c r="I358" s="48">
        <v>0</v>
      </c>
      <c r="J358" s="48">
        <v>0</v>
      </c>
      <c r="K358" s="48">
        <v>0</v>
      </c>
      <c r="L358" s="48">
        <v>0</v>
      </c>
      <c r="M358" s="48" t="s">
        <v>359</v>
      </c>
      <c r="N358" s="48" t="s">
        <v>383</v>
      </c>
      <c r="O358" s="48" t="s">
        <v>846</v>
      </c>
      <c r="P358" s="48" t="s">
        <v>846</v>
      </c>
      <c r="Q358" s="48" t="s">
        <v>919</v>
      </c>
      <c r="R358" s="34"/>
    </row>
    <row r="359" spans="1:18" ht="25.5" x14ac:dyDescent="0.25">
      <c r="A359" s="31">
        <v>38</v>
      </c>
      <c r="B359" s="48" t="s">
        <v>920</v>
      </c>
      <c r="C359" s="25" t="s">
        <v>196</v>
      </c>
      <c r="D359" s="62">
        <v>2.7</v>
      </c>
      <c r="E359" s="12">
        <v>1</v>
      </c>
      <c r="F359" s="48">
        <v>1.1000000000000001</v>
      </c>
      <c r="G359" s="48">
        <v>0</v>
      </c>
      <c r="H359" s="48">
        <v>0</v>
      </c>
      <c r="I359" s="48">
        <v>0</v>
      </c>
      <c r="J359" s="48">
        <v>0</v>
      </c>
      <c r="K359" s="48">
        <v>0</v>
      </c>
      <c r="L359" s="48">
        <v>0</v>
      </c>
      <c r="M359" s="48" t="s">
        <v>359</v>
      </c>
      <c r="N359" s="48" t="s">
        <v>383</v>
      </c>
      <c r="O359" s="48" t="s">
        <v>846</v>
      </c>
      <c r="P359" s="48" t="s">
        <v>846</v>
      </c>
      <c r="Q359" s="48" t="s">
        <v>921</v>
      </c>
      <c r="R359" s="34"/>
    </row>
    <row r="360" spans="1:18" ht="25.5" x14ac:dyDescent="0.25">
      <c r="A360" s="31">
        <v>39</v>
      </c>
      <c r="B360" s="48" t="s">
        <v>922</v>
      </c>
      <c r="C360" s="25" t="s">
        <v>196</v>
      </c>
      <c r="D360" s="62">
        <v>2.7</v>
      </c>
      <c r="E360" s="12">
        <v>1</v>
      </c>
      <c r="F360" s="48">
        <v>1.1000000000000001</v>
      </c>
      <c r="G360" s="48">
        <v>0</v>
      </c>
      <c r="H360" s="48">
        <v>0</v>
      </c>
      <c r="I360" s="48">
        <v>0</v>
      </c>
      <c r="J360" s="48">
        <v>0</v>
      </c>
      <c r="K360" s="48">
        <v>0</v>
      </c>
      <c r="L360" s="48">
        <v>0</v>
      </c>
      <c r="M360" s="48" t="s">
        <v>357</v>
      </c>
      <c r="N360" s="48" t="s">
        <v>383</v>
      </c>
      <c r="O360" s="48" t="s">
        <v>846</v>
      </c>
      <c r="P360" s="48" t="s">
        <v>846</v>
      </c>
      <c r="Q360" s="48" t="s">
        <v>923</v>
      </c>
      <c r="R360" s="34"/>
    </row>
    <row r="361" spans="1:18" ht="25.5" x14ac:dyDescent="0.25">
      <c r="A361" s="31">
        <v>40</v>
      </c>
      <c r="B361" s="48" t="s">
        <v>924</v>
      </c>
      <c r="C361" s="25" t="s">
        <v>196</v>
      </c>
      <c r="D361" s="62">
        <v>2.7</v>
      </c>
      <c r="E361" s="12">
        <v>1</v>
      </c>
      <c r="F361" s="48">
        <v>1.1000000000000001</v>
      </c>
      <c r="G361" s="48">
        <v>0</v>
      </c>
      <c r="H361" s="48">
        <v>0</v>
      </c>
      <c r="I361" s="48">
        <v>0</v>
      </c>
      <c r="J361" s="48">
        <v>0</v>
      </c>
      <c r="K361" s="48">
        <v>0</v>
      </c>
      <c r="L361" s="48">
        <v>0</v>
      </c>
      <c r="M361" s="48" t="s">
        <v>359</v>
      </c>
      <c r="N361" s="48" t="s">
        <v>383</v>
      </c>
      <c r="O361" s="48" t="s">
        <v>846</v>
      </c>
      <c r="P361" s="48" t="s">
        <v>846</v>
      </c>
      <c r="Q361" s="48" t="s">
        <v>925</v>
      </c>
      <c r="R361" s="34"/>
    </row>
    <row r="362" spans="1:18" x14ac:dyDescent="0.25">
      <c r="A362" s="25"/>
      <c r="B362" s="33" t="s">
        <v>926</v>
      </c>
      <c r="C362" s="36"/>
      <c r="D362" s="33">
        <f>D363+D364+D365+D366+D367+D368+D369+D370+D371+D372+D373+D374+D375+D376+D377+D378+D379+D380+D381+D382+D383+D384+D385+D386+D387+D388+D389+D390+D391+D392+D393+D394+D395+D396+D397+D398+D399+D400+D401+D402</f>
        <v>215.99999999999974</v>
      </c>
      <c r="E362" s="33">
        <f>E363+E364+E365+E366+E367+E368+E369+E370+E371+E372+E373+E374+E375+E376+E377+E378+E379+E380+E381+E382+E383+E384+E385+E386+E387+E388+E389+E390+E391+E392+E393+E394+E395+E396+E397+E398+E399+E400+E401+E402</f>
        <v>40</v>
      </c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34"/>
    </row>
    <row r="363" spans="1:18" ht="51" x14ac:dyDescent="0.25">
      <c r="A363" s="25">
        <v>1</v>
      </c>
      <c r="B363" s="49" t="s">
        <v>927</v>
      </c>
      <c r="C363" s="25" t="s">
        <v>196</v>
      </c>
      <c r="D363" s="61">
        <v>2.7</v>
      </c>
      <c r="E363" s="12">
        <v>1</v>
      </c>
      <c r="F363" s="25">
        <v>1.1000000000000001</v>
      </c>
      <c r="G363" s="25">
        <v>0</v>
      </c>
      <c r="H363" s="50">
        <v>0</v>
      </c>
      <c r="I363" s="25">
        <v>0</v>
      </c>
      <c r="J363" s="25">
        <v>0</v>
      </c>
      <c r="K363" s="25">
        <v>0</v>
      </c>
      <c r="L363" s="25">
        <v>0</v>
      </c>
      <c r="M363" s="25" t="s">
        <v>359</v>
      </c>
      <c r="N363" s="25" t="s">
        <v>358</v>
      </c>
      <c r="O363" s="25" t="s">
        <v>928</v>
      </c>
      <c r="P363" s="25" t="s">
        <v>928</v>
      </c>
      <c r="Q363" s="25" t="s">
        <v>929</v>
      </c>
      <c r="R363" s="34"/>
    </row>
    <row r="364" spans="1:18" ht="51" x14ac:dyDescent="0.25">
      <c r="A364" s="26">
        <v>2</v>
      </c>
      <c r="B364" s="51" t="s">
        <v>930</v>
      </c>
      <c r="C364" s="25" t="s">
        <v>196</v>
      </c>
      <c r="D364" s="61">
        <v>13.5</v>
      </c>
      <c r="E364" s="12">
        <v>1</v>
      </c>
      <c r="F364" s="37">
        <v>4</v>
      </c>
      <c r="G364" s="25">
        <v>0</v>
      </c>
      <c r="H364" s="25">
        <v>0</v>
      </c>
      <c r="I364" s="25">
        <v>0</v>
      </c>
      <c r="J364" s="25">
        <v>0</v>
      </c>
      <c r="K364" s="25">
        <v>0</v>
      </c>
      <c r="L364" s="25">
        <v>0</v>
      </c>
      <c r="M364" s="25" t="s">
        <v>357</v>
      </c>
      <c r="N364" s="25" t="s">
        <v>358</v>
      </c>
      <c r="O364" s="25" t="s">
        <v>928</v>
      </c>
      <c r="P364" s="25" t="s">
        <v>928</v>
      </c>
      <c r="Q364" s="25" t="s">
        <v>931</v>
      </c>
      <c r="R364" s="34"/>
    </row>
    <row r="365" spans="1:18" ht="51" x14ac:dyDescent="0.25">
      <c r="A365" s="26">
        <v>3</v>
      </c>
      <c r="B365" s="52" t="s">
        <v>932</v>
      </c>
      <c r="C365" s="25" t="s">
        <v>196</v>
      </c>
      <c r="D365" s="70">
        <v>2.7</v>
      </c>
      <c r="E365" s="12">
        <v>1</v>
      </c>
      <c r="F365" s="52">
        <v>1.1000000000000001</v>
      </c>
      <c r="G365" s="26">
        <v>0</v>
      </c>
      <c r="H365" s="26">
        <v>0</v>
      </c>
      <c r="I365" s="26">
        <v>0</v>
      </c>
      <c r="J365" s="26">
        <v>0</v>
      </c>
      <c r="K365" s="26">
        <v>0</v>
      </c>
      <c r="L365" s="26">
        <v>0</v>
      </c>
      <c r="M365" s="26" t="s">
        <v>359</v>
      </c>
      <c r="N365" s="26" t="s">
        <v>358</v>
      </c>
      <c r="O365" s="25" t="s">
        <v>928</v>
      </c>
      <c r="P365" s="25" t="s">
        <v>928</v>
      </c>
      <c r="Q365" s="26" t="s">
        <v>933</v>
      </c>
      <c r="R365" s="34"/>
    </row>
    <row r="366" spans="1:18" ht="51" x14ac:dyDescent="0.25">
      <c r="A366" s="26">
        <v>4</v>
      </c>
      <c r="B366" s="53" t="s">
        <v>934</v>
      </c>
      <c r="C366" s="25" t="s">
        <v>196</v>
      </c>
      <c r="D366" s="70">
        <v>2.7</v>
      </c>
      <c r="E366" s="12">
        <v>1</v>
      </c>
      <c r="F366" s="50">
        <v>1.1000000000000001</v>
      </c>
      <c r="G366" s="26">
        <v>0</v>
      </c>
      <c r="H366" s="26">
        <v>0</v>
      </c>
      <c r="I366" s="26">
        <v>0</v>
      </c>
      <c r="J366" s="26">
        <v>0</v>
      </c>
      <c r="K366" s="26">
        <v>0</v>
      </c>
      <c r="L366" s="26">
        <v>0</v>
      </c>
      <c r="M366" s="26" t="s">
        <v>359</v>
      </c>
      <c r="N366" s="26" t="s">
        <v>358</v>
      </c>
      <c r="O366" s="25" t="s">
        <v>928</v>
      </c>
      <c r="P366" s="25" t="s">
        <v>928</v>
      </c>
      <c r="Q366" s="26" t="s">
        <v>935</v>
      </c>
      <c r="R366" s="34"/>
    </row>
    <row r="367" spans="1:18" ht="51" x14ac:dyDescent="0.25">
      <c r="A367" s="26">
        <v>5</v>
      </c>
      <c r="B367" s="51" t="s">
        <v>936</v>
      </c>
      <c r="C367" s="25" t="s">
        <v>196</v>
      </c>
      <c r="D367" s="70">
        <v>2.7</v>
      </c>
      <c r="E367" s="12">
        <v>1</v>
      </c>
      <c r="F367" s="37">
        <v>1.1000000000000001</v>
      </c>
      <c r="G367" s="26">
        <v>0</v>
      </c>
      <c r="H367" s="26">
        <v>0</v>
      </c>
      <c r="I367" s="26">
        <v>0</v>
      </c>
      <c r="J367" s="26">
        <v>0</v>
      </c>
      <c r="K367" s="26">
        <v>0</v>
      </c>
      <c r="L367" s="26">
        <v>0</v>
      </c>
      <c r="M367" s="26" t="s">
        <v>359</v>
      </c>
      <c r="N367" s="26" t="s">
        <v>358</v>
      </c>
      <c r="O367" s="25" t="s">
        <v>928</v>
      </c>
      <c r="P367" s="25" t="s">
        <v>928</v>
      </c>
      <c r="Q367" s="26" t="s">
        <v>937</v>
      </c>
      <c r="R367" s="34"/>
    </row>
    <row r="368" spans="1:18" ht="51" x14ac:dyDescent="0.25">
      <c r="A368" s="26">
        <v>6</v>
      </c>
      <c r="B368" s="52" t="s">
        <v>938</v>
      </c>
      <c r="C368" s="25" t="s">
        <v>196</v>
      </c>
      <c r="D368" s="70">
        <v>13.5</v>
      </c>
      <c r="E368" s="12">
        <v>1</v>
      </c>
      <c r="F368" s="52">
        <v>4</v>
      </c>
      <c r="G368" s="26">
        <v>0</v>
      </c>
      <c r="H368" s="26">
        <v>0</v>
      </c>
      <c r="I368" s="26">
        <v>0</v>
      </c>
      <c r="J368" s="26">
        <v>0</v>
      </c>
      <c r="K368" s="26">
        <v>0</v>
      </c>
      <c r="L368" s="26">
        <v>0</v>
      </c>
      <c r="M368" s="26" t="s">
        <v>357</v>
      </c>
      <c r="N368" s="26" t="s">
        <v>358</v>
      </c>
      <c r="O368" s="25" t="s">
        <v>928</v>
      </c>
      <c r="P368" s="25" t="s">
        <v>928</v>
      </c>
      <c r="Q368" s="26" t="s">
        <v>939</v>
      </c>
      <c r="R368" s="34"/>
    </row>
    <row r="369" spans="1:18" ht="51" x14ac:dyDescent="0.25">
      <c r="A369" s="26">
        <v>7</v>
      </c>
      <c r="B369" s="53" t="s">
        <v>940</v>
      </c>
      <c r="C369" s="25" t="s">
        <v>196</v>
      </c>
      <c r="D369" s="70">
        <v>2.7</v>
      </c>
      <c r="E369" s="12">
        <v>1</v>
      </c>
      <c r="F369" s="50">
        <v>1.1000000000000001</v>
      </c>
      <c r="G369" s="26">
        <v>0</v>
      </c>
      <c r="H369" s="26">
        <v>0</v>
      </c>
      <c r="I369" s="26">
        <v>0</v>
      </c>
      <c r="J369" s="26">
        <v>0</v>
      </c>
      <c r="K369" s="26">
        <v>0</v>
      </c>
      <c r="L369" s="26">
        <v>0</v>
      </c>
      <c r="M369" s="26" t="s">
        <v>359</v>
      </c>
      <c r="N369" s="26" t="s">
        <v>358</v>
      </c>
      <c r="O369" s="25" t="s">
        <v>928</v>
      </c>
      <c r="P369" s="25" t="s">
        <v>928</v>
      </c>
      <c r="Q369" s="26" t="s">
        <v>941</v>
      </c>
      <c r="R369" s="34"/>
    </row>
    <row r="370" spans="1:18" ht="51" x14ac:dyDescent="0.25">
      <c r="A370" s="26">
        <v>8</v>
      </c>
      <c r="B370" s="51" t="s">
        <v>942</v>
      </c>
      <c r="C370" s="25" t="s">
        <v>196</v>
      </c>
      <c r="D370" s="70">
        <v>13.5</v>
      </c>
      <c r="E370" s="12">
        <v>1</v>
      </c>
      <c r="F370" s="37">
        <v>4</v>
      </c>
      <c r="G370" s="26">
        <v>0</v>
      </c>
      <c r="H370" s="26">
        <v>0</v>
      </c>
      <c r="I370" s="26">
        <v>0</v>
      </c>
      <c r="J370" s="26">
        <v>0</v>
      </c>
      <c r="K370" s="26">
        <v>0</v>
      </c>
      <c r="L370" s="26">
        <v>0</v>
      </c>
      <c r="M370" s="26" t="s">
        <v>357</v>
      </c>
      <c r="N370" s="26" t="s">
        <v>358</v>
      </c>
      <c r="O370" s="25" t="s">
        <v>928</v>
      </c>
      <c r="P370" s="25" t="s">
        <v>928</v>
      </c>
      <c r="Q370" s="26" t="s">
        <v>943</v>
      </c>
      <c r="R370" s="34"/>
    </row>
    <row r="371" spans="1:18" ht="51" x14ac:dyDescent="0.25">
      <c r="A371" s="26">
        <v>9</v>
      </c>
      <c r="B371" s="52" t="s">
        <v>944</v>
      </c>
      <c r="C371" s="25" t="s">
        <v>196</v>
      </c>
      <c r="D371" s="70">
        <v>13.5</v>
      </c>
      <c r="E371" s="12">
        <v>1</v>
      </c>
      <c r="F371" s="52">
        <v>4</v>
      </c>
      <c r="G371" s="26">
        <v>0</v>
      </c>
      <c r="H371" s="26">
        <v>0</v>
      </c>
      <c r="I371" s="26">
        <v>0</v>
      </c>
      <c r="J371" s="26">
        <v>0</v>
      </c>
      <c r="K371" s="26">
        <v>0</v>
      </c>
      <c r="L371" s="26">
        <v>0</v>
      </c>
      <c r="M371" s="26" t="s">
        <v>357</v>
      </c>
      <c r="N371" s="26" t="s">
        <v>358</v>
      </c>
      <c r="O371" s="25" t="s">
        <v>928</v>
      </c>
      <c r="P371" s="25" t="s">
        <v>928</v>
      </c>
      <c r="Q371" s="26" t="s">
        <v>945</v>
      </c>
      <c r="R371" s="34"/>
    </row>
    <row r="372" spans="1:18" ht="51" x14ac:dyDescent="0.25">
      <c r="A372" s="26">
        <v>10</v>
      </c>
      <c r="B372" s="53" t="s">
        <v>946</v>
      </c>
      <c r="C372" s="25" t="s">
        <v>196</v>
      </c>
      <c r="D372" s="70">
        <v>2.7</v>
      </c>
      <c r="E372" s="12">
        <v>1</v>
      </c>
      <c r="F372" s="50">
        <v>1.1000000000000001</v>
      </c>
      <c r="G372" s="26">
        <v>0</v>
      </c>
      <c r="H372" s="26">
        <v>0</v>
      </c>
      <c r="I372" s="26">
        <v>0</v>
      </c>
      <c r="J372" s="26">
        <v>0</v>
      </c>
      <c r="K372" s="26">
        <v>0</v>
      </c>
      <c r="L372" s="26">
        <v>0</v>
      </c>
      <c r="M372" s="26" t="s">
        <v>359</v>
      </c>
      <c r="N372" s="26" t="s">
        <v>358</v>
      </c>
      <c r="O372" s="25" t="s">
        <v>928</v>
      </c>
      <c r="P372" s="25" t="s">
        <v>928</v>
      </c>
      <c r="Q372" s="26" t="s">
        <v>947</v>
      </c>
      <c r="R372" s="34"/>
    </row>
    <row r="373" spans="1:18" ht="51" x14ac:dyDescent="0.25">
      <c r="A373" s="26">
        <v>11</v>
      </c>
      <c r="B373" s="51" t="s">
        <v>948</v>
      </c>
      <c r="C373" s="25" t="s">
        <v>196</v>
      </c>
      <c r="D373" s="70">
        <v>13.5</v>
      </c>
      <c r="E373" s="12">
        <v>1</v>
      </c>
      <c r="F373" s="37">
        <v>4</v>
      </c>
      <c r="G373" s="26">
        <v>0</v>
      </c>
      <c r="H373" s="26">
        <v>0</v>
      </c>
      <c r="I373" s="26">
        <v>0</v>
      </c>
      <c r="J373" s="26">
        <v>0</v>
      </c>
      <c r="K373" s="26">
        <v>0</v>
      </c>
      <c r="L373" s="26">
        <v>0</v>
      </c>
      <c r="M373" s="26" t="s">
        <v>357</v>
      </c>
      <c r="N373" s="26" t="s">
        <v>358</v>
      </c>
      <c r="O373" s="25" t="s">
        <v>928</v>
      </c>
      <c r="P373" s="25" t="s">
        <v>928</v>
      </c>
      <c r="Q373" s="26" t="s">
        <v>949</v>
      </c>
      <c r="R373" s="34"/>
    </row>
    <row r="374" spans="1:18" ht="51" x14ac:dyDescent="0.25">
      <c r="A374" s="26">
        <v>12</v>
      </c>
      <c r="B374" s="52" t="s">
        <v>950</v>
      </c>
      <c r="C374" s="25" t="s">
        <v>196</v>
      </c>
      <c r="D374" s="70">
        <v>2.7</v>
      </c>
      <c r="E374" s="12">
        <v>1</v>
      </c>
      <c r="F374" s="52">
        <v>1.1000000000000001</v>
      </c>
      <c r="G374" s="26">
        <v>0</v>
      </c>
      <c r="H374" s="26">
        <v>0</v>
      </c>
      <c r="I374" s="26">
        <v>0</v>
      </c>
      <c r="J374" s="26">
        <v>0</v>
      </c>
      <c r="K374" s="26">
        <v>0</v>
      </c>
      <c r="L374" s="26">
        <v>0</v>
      </c>
      <c r="M374" s="26" t="s">
        <v>359</v>
      </c>
      <c r="N374" s="26" t="s">
        <v>358</v>
      </c>
      <c r="O374" s="25" t="s">
        <v>928</v>
      </c>
      <c r="P374" s="25" t="s">
        <v>928</v>
      </c>
      <c r="Q374" s="26" t="s">
        <v>951</v>
      </c>
      <c r="R374" s="34"/>
    </row>
    <row r="375" spans="1:18" ht="51" x14ac:dyDescent="0.25">
      <c r="A375" s="26">
        <v>13</v>
      </c>
      <c r="B375" s="51" t="s">
        <v>952</v>
      </c>
      <c r="C375" s="25" t="s">
        <v>196</v>
      </c>
      <c r="D375" s="70">
        <v>13.5</v>
      </c>
      <c r="E375" s="12">
        <v>1</v>
      </c>
      <c r="F375" s="37">
        <v>4</v>
      </c>
      <c r="G375" s="26">
        <v>0</v>
      </c>
      <c r="H375" s="26">
        <v>0</v>
      </c>
      <c r="I375" s="26">
        <v>0</v>
      </c>
      <c r="J375" s="26">
        <v>0</v>
      </c>
      <c r="K375" s="26">
        <v>0</v>
      </c>
      <c r="L375" s="26">
        <v>0</v>
      </c>
      <c r="M375" s="26" t="s">
        <v>357</v>
      </c>
      <c r="N375" s="26" t="s">
        <v>358</v>
      </c>
      <c r="O375" s="25" t="s">
        <v>928</v>
      </c>
      <c r="P375" s="25" t="s">
        <v>928</v>
      </c>
      <c r="Q375" s="26" t="s">
        <v>953</v>
      </c>
      <c r="R375" s="34"/>
    </row>
    <row r="376" spans="1:18" ht="51" x14ac:dyDescent="0.25">
      <c r="A376" s="26">
        <v>14</v>
      </c>
      <c r="B376" s="52" t="s">
        <v>954</v>
      </c>
      <c r="C376" s="25" t="s">
        <v>196</v>
      </c>
      <c r="D376" s="70">
        <v>13.5</v>
      </c>
      <c r="E376" s="12">
        <v>1</v>
      </c>
      <c r="F376" s="52">
        <v>4</v>
      </c>
      <c r="G376" s="26">
        <v>0</v>
      </c>
      <c r="H376" s="26">
        <v>0</v>
      </c>
      <c r="I376" s="26">
        <v>0</v>
      </c>
      <c r="J376" s="26">
        <v>0</v>
      </c>
      <c r="K376" s="26">
        <v>0</v>
      </c>
      <c r="L376" s="26">
        <v>0</v>
      </c>
      <c r="M376" s="26" t="s">
        <v>357</v>
      </c>
      <c r="N376" s="26" t="s">
        <v>358</v>
      </c>
      <c r="O376" s="25" t="s">
        <v>928</v>
      </c>
      <c r="P376" s="25" t="s">
        <v>928</v>
      </c>
      <c r="Q376" s="26" t="s">
        <v>955</v>
      </c>
      <c r="R376" s="34"/>
    </row>
    <row r="377" spans="1:18" ht="51" x14ac:dyDescent="0.25">
      <c r="A377" s="26">
        <v>15</v>
      </c>
      <c r="B377" s="53" t="s">
        <v>956</v>
      </c>
      <c r="C377" s="25" t="s">
        <v>196</v>
      </c>
      <c r="D377" s="70">
        <v>13.5</v>
      </c>
      <c r="E377" s="12">
        <v>1</v>
      </c>
      <c r="F377" s="50">
        <v>4</v>
      </c>
      <c r="G377" s="26">
        <v>0</v>
      </c>
      <c r="H377" s="26">
        <v>0</v>
      </c>
      <c r="I377" s="26">
        <v>0</v>
      </c>
      <c r="J377" s="26">
        <v>0</v>
      </c>
      <c r="K377" s="26">
        <v>0</v>
      </c>
      <c r="L377" s="26">
        <v>0</v>
      </c>
      <c r="M377" s="26" t="s">
        <v>357</v>
      </c>
      <c r="N377" s="26" t="s">
        <v>358</v>
      </c>
      <c r="O377" s="25" t="s">
        <v>928</v>
      </c>
      <c r="P377" s="25" t="s">
        <v>928</v>
      </c>
      <c r="Q377" s="26" t="s">
        <v>957</v>
      </c>
      <c r="R377" s="34"/>
    </row>
    <row r="378" spans="1:18" ht="51" x14ac:dyDescent="0.25">
      <c r="A378" s="26">
        <v>16</v>
      </c>
      <c r="B378" s="51" t="s">
        <v>958</v>
      </c>
      <c r="C378" s="25" t="s">
        <v>196</v>
      </c>
      <c r="D378" s="70">
        <v>2.7</v>
      </c>
      <c r="E378" s="12">
        <v>1</v>
      </c>
      <c r="F378" s="37">
        <v>1.1000000000000001</v>
      </c>
      <c r="G378" s="26">
        <v>0</v>
      </c>
      <c r="H378" s="26">
        <v>0</v>
      </c>
      <c r="I378" s="26">
        <v>0</v>
      </c>
      <c r="J378" s="26">
        <v>0</v>
      </c>
      <c r="K378" s="26">
        <v>0</v>
      </c>
      <c r="L378" s="26">
        <v>0</v>
      </c>
      <c r="M378" s="26" t="s">
        <v>359</v>
      </c>
      <c r="N378" s="26" t="s">
        <v>358</v>
      </c>
      <c r="O378" s="25" t="s">
        <v>928</v>
      </c>
      <c r="P378" s="25" t="s">
        <v>928</v>
      </c>
      <c r="Q378" s="26" t="s">
        <v>959</v>
      </c>
      <c r="R378" s="34"/>
    </row>
    <row r="379" spans="1:18" ht="51" x14ac:dyDescent="0.25">
      <c r="A379" s="26">
        <v>17</v>
      </c>
      <c r="B379" s="52" t="s">
        <v>960</v>
      </c>
      <c r="C379" s="25" t="s">
        <v>196</v>
      </c>
      <c r="D379" s="70">
        <v>13.5</v>
      </c>
      <c r="E379" s="12">
        <v>1</v>
      </c>
      <c r="F379" s="52">
        <v>4</v>
      </c>
      <c r="G379" s="26">
        <v>0</v>
      </c>
      <c r="H379" s="26">
        <v>0</v>
      </c>
      <c r="I379" s="26">
        <v>0</v>
      </c>
      <c r="J379" s="26">
        <v>0</v>
      </c>
      <c r="K379" s="26">
        <v>0</v>
      </c>
      <c r="L379" s="26">
        <v>0</v>
      </c>
      <c r="M379" s="26" t="s">
        <v>357</v>
      </c>
      <c r="N379" s="26" t="s">
        <v>358</v>
      </c>
      <c r="O379" s="25" t="s">
        <v>928</v>
      </c>
      <c r="P379" s="25" t="s">
        <v>928</v>
      </c>
      <c r="Q379" s="26" t="s">
        <v>961</v>
      </c>
      <c r="R379" s="34"/>
    </row>
    <row r="380" spans="1:18" ht="51" x14ac:dyDescent="0.25">
      <c r="A380" s="26">
        <v>18</v>
      </c>
      <c r="B380" s="53" t="s">
        <v>962</v>
      </c>
      <c r="C380" s="25" t="s">
        <v>196</v>
      </c>
      <c r="D380" s="70">
        <v>2.7</v>
      </c>
      <c r="E380" s="12">
        <v>1</v>
      </c>
      <c r="F380" s="50">
        <v>1.1000000000000001</v>
      </c>
      <c r="G380" s="26">
        <v>0</v>
      </c>
      <c r="H380" s="26">
        <v>0</v>
      </c>
      <c r="I380" s="26">
        <v>0</v>
      </c>
      <c r="J380" s="26">
        <v>0</v>
      </c>
      <c r="K380" s="26">
        <v>0</v>
      </c>
      <c r="L380" s="26">
        <v>0</v>
      </c>
      <c r="M380" s="26" t="s">
        <v>359</v>
      </c>
      <c r="N380" s="26" t="s">
        <v>358</v>
      </c>
      <c r="O380" s="25" t="s">
        <v>928</v>
      </c>
      <c r="P380" s="25" t="s">
        <v>928</v>
      </c>
      <c r="Q380" s="26" t="s">
        <v>963</v>
      </c>
      <c r="R380" s="34"/>
    </row>
    <row r="381" spans="1:18" ht="51" x14ac:dyDescent="0.25">
      <c r="A381" s="26">
        <v>19</v>
      </c>
      <c r="B381" s="51" t="s">
        <v>964</v>
      </c>
      <c r="C381" s="25" t="s">
        <v>196</v>
      </c>
      <c r="D381" s="70">
        <v>2.7</v>
      </c>
      <c r="E381" s="12">
        <v>1</v>
      </c>
      <c r="F381" s="37">
        <v>1.1000000000000001</v>
      </c>
      <c r="G381" s="26">
        <v>0</v>
      </c>
      <c r="H381" s="26">
        <v>0</v>
      </c>
      <c r="I381" s="26">
        <v>0</v>
      </c>
      <c r="J381" s="26">
        <v>0</v>
      </c>
      <c r="K381" s="26">
        <v>0</v>
      </c>
      <c r="L381" s="26">
        <v>0</v>
      </c>
      <c r="M381" s="26" t="s">
        <v>359</v>
      </c>
      <c r="N381" s="26" t="s">
        <v>358</v>
      </c>
      <c r="O381" s="25" t="s">
        <v>928</v>
      </c>
      <c r="P381" s="25" t="s">
        <v>928</v>
      </c>
      <c r="Q381" s="26" t="s">
        <v>965</v>
      </c>
      <c r="R381" s="34"/>
    </row>
    <row r="382" spans="1:18" ht="51" x14ac:dyDescent="0.25">
      <c r="A382" s="26">
        <v>20</v>
      </c>
      <c r="B382" s="52" t="s">
        <v>966</v>
      </c>
      <c r="C382" s="25" t="s">
        <v>196</v>
      </c>
      <c r="D382" s="70">
        <v>2.7</v>
      </c>
      <c r="E382" s="12">
        <v>1</v>
      </c>
      <c r="F382" s="52">
        <v>1.1000000000000001</v>
      </c>
      <c r="G382" s="26">
        <v>0</v>
      </c>
      <c r="H382" s="26">
        <v>0</v>
      </c>
      <c r="I382" s="26">
        <v>0</v>
      </c>
      <c r="J382" s="26">
        <v>0</v>
      </c>
      <c r="K382" s="26">
        <v>0</v>
      </c>
      <c r="L382" s="26">
        <v>0</v>
      </c>
      <c r="M382" s="26" t="s">
        <v>359</v>
      </c>
      <c r="N382" s="26" t="s">
        <v>358</v>
      </c>
      <c r="O382" s="25" t="s">
        <v>928</v>
      </c>
      <c r="P382" s="25" t="s">
        <v>928</v>
      </c>
      <c r="Q382" s="26" t="s">
        <v>967</v>
      </c>
      <c r="R382" s="34"/>
    </row>
    <row r="383" spans="1:18" ht="51" x14ac:dyDescent="0.25">
      <c r="A383" s="26">
        <v>21</v>
      </c>
      <c r="B383" s="37" t="s">
        <v>968</v>
      </c>
      <c r="C383" s="25" t="s">
        <v>196</v>
      </c>
      <c r="D383" s="70">
        <v>2.7</v>
      </c>
      <c r="E383" s="12">
        <v>1</v>
      </c>
      <c r="F383" s="37">
        <v>1.1000000000000001</v>
      </c>
      <c r="G383" s="26">
        <v>0</v>
      </c>
      <c r="H383" s="26">
        <v>0</v>
      </c>
      <c r="I383" s="26">
        <v>0</v>
      </c>
      <c r="J383" s="26">
        <v>0</v>
      </c>
      <c r="K383" s="26">
        <v>0</v>
      </c>
      <c r="L383" s="26">
        <v>0</v>
      </c>
      <c r="M383" s="26" t="s">
        <v>359</v>
      </c>
      <c r="N383" s="26" t="s">
        <v>358</v>
      </c>
      <c r="O383" s="25" t="s">
        <v>928</v>
      </c>
      <c r="P383" s="25" t="s">
        <v>928</v>
      </c>
      <c r="Q383" s="26" t="s">
        <v>969</v>
      </c>
      <c r="R383" s="34"/>
    </row>
    <row r="384" spans="1:18" ht="51" x14ac:dyDescent="0.25">
      <c r="A384" s="26">
        <v>22</v>
      </c>
      <c r="B384" s="54" t="s">
        <v>970</v>
      </c>
      <c r="C384" s="25" t="s">
        <v>196</v>
      </c>
      <c r="D384" s="70">
        <v>2.7</v>
      </c>
      <c r="E384" s="12">
        <v>1</v>
      </c>
      <c r="F384" s="52">
        <v>1.1000000000000001</v>
      </c>
      <c r="G384" s="26">
        <v>0</v>
      </c>
      <c r="H384" s="26">
        <v>0</v>
      </c>
      <c r="I384" s="26">
        <v>0</v>
      </c>
      <c r="J384" s="26">
        <v>0</v>
      </c>
      <c r="K384" s="26">
        <v>0</v>
      </c>
      <c r="L384" s="26">
        <v>0</v>
      </c>
      <c r="M384" s="26" t="s">
        <v>359</v>
      </c>
      <c r="N384" s="26" t="s">
        <v>383</v>
      </c>
      <c r="O384" s="25" t="s">
        <v>928</v>
      </c>
      <c r="P384" s="25" t="s">
        <v>928</v>
      </c>
      <c r="Q384" s="26" t="s">
        <v>971</v>
      </c>
      <c r="R384" s="34"/>
    </row>
    <row r="385" spans="1:18" ht="51" x14ac:dyDescent="0.25">
      <c r="A385" s="26">
        <v>23</v>
      </c>
      <c r="B385" s="37" t="s">
        <v>972</v>
      </c>
      <c r="C385" s="25" t="s">
        <v>196</v>
      </c>
      <c r="D385" s="70">
        <v>13.5</v>
      </c>
      <c r="E385" s="12">
        <v>1</v>
      </c>
      <c r="F385" s="37">
        <v>4</v>
      </c>
      <c r="G385" s="26">
        <v>0</v>
      </c>
      <c r="H385" s="26">
        <v>0</v>
      </c>
      <c r="I385" s="26">
        <v>0</v>
      </c>
      <c r="J385" s="26">
        <v>0</v>
      </c>
      <c r="K385" s="26">
        <v>0</v>
      </c>
      <c r="L385" s="26">
        <v>0</v>
      </c>
      <c r="M385" s="26" t="s">
        <v>357</v>
      </c>
      <c r="N385" s="26" t="s">
        <v>383</v>
      </c>
      <c r="O385" s="25" t="s">
        <v>928</v>
      </c>
      <c r="P385" s="25" t="s">
        <v>928</v>
      </c>
      <c r="Q385" s="26" t="s">
        <v>973</v>
      </c>
      <c r="R385" s="34"/>
    </row>
    <row r="386" spans="1:18" ht="51" x14ac:dyDescent="0.25">
      <c r="A386" s="26">
        <v>24</v>
      </c>
      <c r="B386" s="54" t="s">
        <v>974</v>
      </c>
      <c r="C386" s="25" t="s">
        <v>196</v>
      </c>
      <c r="D386" s="70">
        <v>2.7</v>
      </c>
      <c r="E386" s="12">
        <v>1</v>
      </c>
      <c r="F386" s="52">
        <v>1.1000000000000001</v>
      </c>
      <c r="G386" s="26">
        <v>0</v>
      </c>
      <c r="H386" s="26">
        <v>0</v>
      </c>
      <c r="I386" s="26">
        <v>0</v>
      </c>
      <c r="J386" s="26">
        <v>0</v>
      </c>
      <c r="K386" s="26">
        <v>0</v>
      </c>
      <c r="L386" s="26">
        <v>0</v>
      </c>
      <c r="M386" s="26" t="s">
        <v>359</v>
      </c>
      <c r="N386" s="26" t="s">
        <v>383</v>
      </c>
      <c r="O386" s="25" t="s">
        <v>928</v>
      </c>
      <c r="P386" s="25" t="s">
        <v>928</v>
      </c>
      <c r="Q386" s="26" t="s">
        <v>975</v>
      </c>
      <c r="R386" s="34"/>
    </row>
    <row r="387" spans="1:18" ht="51" x14ac:dyDescent="0.25">
      <c r="A387" s="26">
        <v>25</v>
      </c>
      <c r="B387" s="37" t="s">
        <v>976</v>
      </c>
      <c r="C387" s="25" t="s">
        <v>196</v>
      </c>
      <c r="D387" s="70">
        <v>2.7</v>
      </c>
      <c r="E387" s="12">
        <v>1</v>
      </c>
      <c r="F387" s="37">
        <v>1.1000000000000001</v>
      </c>
      <c r="G387" s="26">
        <v>0</v>
      </c>
      <c r="H387" s="26">
        <v>0</v>
      </c>
      <c r="I387" s="26">
        <v>0</v>
      </c>
      <c r="J387" s="26">
        <v>0</v>
      </c>
      <c r="K387" s="26">
        <v>0</v>
      </c>
      <c r="L387" s="26">
        <v>0</v>
      </c>
      <c r="M387" s="26" t="s">
        <v>359</v>
      </c>
      <c r="N387" s="26" t="s">
        <v>383</v>
      </c>
      <c r="O387" s="25" t="s">
        <v>928</v>
      </c>
      <c r="P387" s="25" t="s">
        <v>928</v>
      </c>
      <c r="Q387" s="26" t="s">
        <v>977</v>
      </c>
      <c r="R387" s="34"/>
    </row>
    <row r="388" spans="1:18" ht="51" x14ac:dyDescent="0.25">
      <c r="A388" s="26">
        <v>26</v>
      </c>
      <c r="B388" s="54" t="s">
        <v>978</v>
      </c>
      <c r="C388" s="25" t="s">
        <v>196</v>
      </c>
      <c r="D388" s="70">
        <v>2.7</v>
      </c>
      <c r="E388" s="12">
        <v>1</v>
      </c>
      <c r="F388" s="52">
        <v>1.1000000000000001</v>
      </c>
      <c r="G388" s="26">
        <v>0</v>
      </c>
      <c r="H388" s="26">
        <v>0</v>
      </c>
      <c r="I388" s="26">
        <v>0</v>
      </c>
      <c r="J388" s="26">
        <v>0</v>
      </c>
      <c r="K388" s="26">
        <v>0</v>
      </c>
      <c r="L388" s="26">
        <v>0</v>
      </c>
      <c r="M388" s="26" t="s">
        <v>359</v>
      </c>
      <c r="N388" s="26" t="s">
        <v>383</v>
      </c>
      <c r="O388" s="25" t="s">
        <v>928</v>
      </c>
      <c r="P388" s="25" t="s">
        <v>928</v>
      </c>
      <c r="Q388" s="26" t="s">
        <v>979</v>
      </c>
      <c r="R388" s="34"/>
    </row>
    <row r="389" spans="1:18" ht="51" x14ac:dyDescent="0.25">
      <c r="A389" s="26">
        <v>27</v>
      </c>
      <c r="B389" s="37" t="s">
        <v>980</v>
      </c>
      <c r="C389" s="25" t="s">
        <v>196</v>
      </c>
      <c r="D389" s="70">
        <v>2.7</v>
      </c>
      <c r="E389" s="12">
        <v>1</v>
      </c>
      <c r="F389" s="37">
        <v>1.1000000000000001</v>
      </c>
      <c r="G389" s="26">
        <v>0</v>
      </c>
      <c r="H389" s="26">
        <v>0</v>
      </c>
      <c r="I389" s="26">
        <v>0</v>
      </c>
      <c r="J389" s="26">
        <v>0</v>
      </c>
      <c r="K389" s="26">
        <v>0</v>
      </c>
      <c r="L389" s="26">
        <v>0</v>
      </c>
      <c r="M389" s="26" t="s">
        <v>359</v>
      </c>
      <c r="N389" s="26" t="s">
        <v>383</v>
      </c>
      <c r="O389" s="25" t="s">
        <v>928</v>
      </c>
      <c r="P389" s="25" t="s">
        <v>928</v>
      </c>
      <c r="Q389" s="26" t="s">
        <v>981</v>
      </c>
      <c r="R389" s="34"/>
    </row>
    <row r="390" spans="1:18" ht="51" x14ac:dyDescent="0.25">
      <c r="A390" s="26">
        <v>28</v>
      </c>
      <c r="B390" s="54" t="s">
        <v>982</v>
      </c>
      <c r="C390" s="25" t="s">
        <v>196</v>
      </c>
      <c r="D390" s="70">
        <v>2.7</v>
      </c>
      <c r="E390" s="12">
        <v>1</v>
      </c>
      <c r="F390" s="52">
        <v>1.1000000000000001</v>
      </c>
      <c r="G390" s="26">
        <v>0</v>
      </c>
      <c r="H390" s="26">
        <v>0</v>
      </c>
      <c r="I390" s="26">
        <v>0</v>
      </c>
      <c r="J390" s="26">
        <v>0</v>
      </c>
      <c r="K390" s="26">
        <v>0</v>
      </c>
      <c r="L390" s="26">
        <v>0</v>
      </c>
      <c r="M390" s="26" t="s">
        <v>359</v>
      </c>
      <c r="N390" s="26" t="s">
        <v>383</v>
      </c>
      <c r="O390" s="25" t="s">
        <v>928</v>
      </c>
      <c r="P390" s="25" t="s">
        <v>928</v>
      </c>
      <c r="Q390" s="26" t="s">
        <v>983</v>
      </c>
      <c r="R390" s="34"/>
    </row>
    <row r="391" spans="1:18" ht="51" x14ac:dyDescent="0.25">
      <c r="A391" s="26">
        <v>29</v>
      </c>
      <c r="B391" s="37" t="s">
        <v>984</v>
      </c>
      <c r="C391" s="25" t="s">
        <v>196</v>
      </c>
      <c r="D391" s="70">
        <v>2.7</v>
      </c>
      <c r="E391" s="12">
        <v>1</v>
      </c>
      <c r="F391" s="37">
        <v>1.1000000000000001</v>
      </c>
      <c r="G391" s="26">
        <v>0</v>
      </c>
      <c r="H391" s="26">
        <v>0</v>
      </c>
      <c r="I391" s="26">
        <v>0</v>
      </c>
      <c r="J391" s="26">
        <v>0</v>
      </c>
      <c r="K391" s="26">
        <v>0</v>
      </c>
      <c r="L391" s="26">
        <v>0</v>
      </c>
      <c r="M391" s="26" t="s">
        <v>359</v>
      </c>
      <c r="N391" s="26" t="s">
        <v>383</v>
      </c>
      <c r="O391" s="25" t="s">
        <v>928</v>
      </c>
      <c r="P391" s="25" t="s">
        <v>928</v>
      </c>
      <c r="Q391" s="26" t="s">
        <v>985</v>
      </c>
      <c r="R391" s="34"/>
    </row>
    <row r="392" spans="1:18" ht="51" x14ac:dyDescent="0.25">
      <c r="A392" s="26">
        <v>30</v>
      </c>
      <c r="B392" s="54" t="s">
        <v>986</v>
      </c>
      <c r="C392" s="25" t="s">
        <v>196</v>
      </c>
      <c r="D392" s="70">
        <v>2.7</v>
      </c>
      <c r="E392" s="12">
        <v>1</v>
      </c>
      <c r="F392" s="52">
        <v>1.1000000000000001</v>
      </c>
      <c r="G392" s="26">
        <v>0</v>
      </c>
      <c r="H392" s="26">
        <v>0</v>
      </c>
      <c r="I392" s="26">
        <v>0</v>
      </c>
      <c r="J392" s="26">
        <v>0</v>
      </c>
      <c r="K392" s="26">
        <v>0</v>
      </c>
      <c r="L392" s="26">
        <v>0</v>
      </c>
      <c r="M392" s="26" t="s">
        <v>359</v>
      </c>
      <c r="N392" s="26" t="s">
        <v>383</v>
      </c>
      <c r="O392" s="25" t="s">
        <v>928</v>
      </c>
      <c r="P392" s="25" t="s">
        <v>928</v>
      </c>
      <c r="Q392" s="26" t="s">
        <v>987</v>
      </c>
      <c r="R392" s="34"/>
    </row>
    <row r="393" spans="1:18" ht="51" x14ac:dyDescent="0.25">
      <c r="A393" s="26">
        <v>31</v>
      </c>
      <c r="B393" s="54" t="s">
        <v>988</v>
      </c>
      <c r="C393" s="25" t="s">
        <v>196</v>
      </c>
      <c r="D393" s="70">
        <v>2.7</v>
      </c>
      <c r="E393" s="12">
        <v>1</v>
      </c>
      <c r="F393" s="52">
        <v>1.1000000000000001</v>
      </c>
      <c r="G393" s="26">
        <v>0</v>
      </c>
      <c r="H393" s="26">
        <v>0</v>
      </c>
      <c r="I393" s="26">
        <v>0</v>
      </c>
      <c r="J393" s="26">
        <v>0</v>
      </c>
      <c r="K393" s="26">
        <v>0</v>
      </c>
      <c r="L393" s="26">
        <v>0</v>
      </c>
      <c r="M393" s="26" t="s">
        <v>359</v>
      </c>
      <c r="N393" s="26" t="s">
        <v>383</v>
      </c>
      <c r="O393" s="25" t="s">
        <v>928</v>
      </c>
      <c r="P393" s="25" t="s">
        <v>928</v>
      </c>
      <c r="Q393" s="26" t="s">
        <v>989</v>
      </c>
      <c r="R393" s="34"/>
    </row>
    <row r="394" spans="1:18" ht="51" x14ac:dyDescent="0.25">
      <c r="A394" s="26">
        <v>32</v>
      </c>
      <c r="B394" s="37" t="s">
        <v>990</v>
      </c>
      <c r="C394" s="25" t="s">
        <v>196</v>
      </c>
      <c r="D394" s="70">
        <v>2.7</v>
      </c>
      <c r="E394" s="12">
        <v>1</v>
      </c>
      <c r="F394" s="37">
        <v>1.1000000000000001</v>
      </c>
      <c r="G394" s="26">
        <v>0</v>
      </c>
      <c r="H394" s="26">
        <v>0</v>
      </c>
      <c r="I394" s="26">
        <v>0</v>
      </c>
      <c r="J394" s="26">
        <v>0</v>
      </c>
      <c r="K394" s="26">
        <v>0</v>
      </c>
      <c r="L394" s="26">
        <v>0</v>
      </c>
      <c r="M394" s="26" t="s">
        <v>359</v>
      </c>
      <c r="N394" s="26" t="s">
        <v>383</v>
      </c>
      <c r="O394" s="25" t="s">
        <v>928</v>
      </c>
      <c r="P394" s="25" t="s">
        <v>928</v>
      </c>
      <c r="Q394" s="26" t="s">
        <v>991</v>
      </c>
      <c r="R394" s="34"/>
    </row>
    <row r="395" spans="1:18" ht="51" x14ac:dyDescent="0.25">
      <c r="A395" s="26">
        <v>33</v>
      </c>
      <c r="B395" s="54" t="s">
        <v>992</v>
      </c>
      <c r="C395" s="25" t="s">
        <v>196</v>
      </c>
      <c r="D395" s="70">
        <v>2.7</v>
      </c>
      <c r="E395" s="12">
        <v>1</v>
      </c>
      <c r="F395" s="52">
        <v>1.1000000000000001</v>
      </c>
      <c r="G395" s="26">
        <v>0</v>
      </c>
      <c r="H395" s="26">
        <v>0</v>
      </c>
      <c r="I395" s="26">
        <v>0</v>
      </c>
      <c r="J395" s="26">
        <v>0</v>
      </c>
      <c r="K395" s="26">
        <v>0</v>
      </c>
      <c r="L395" s="26">
        <v>0</v>
      </c>
      <c r="M395" s="26" t="s">
        <v>359</v>
      </c>
      <c r="N395" s="26" t="s">
        <v>383</v>
      </c>
      <c r="O395" s="25" t="s">
        <v>928</v>
      </c>
      <c r="P395" s="25" t="s">
        <v>928</v>
      </c>
      <c r="Q395" s="26" t="s">
        <v>993</v>
      </c>
      <c r="R395" s="34"/>
    </row>
    <row r="396" spans="1:18" ht="51" x14ac:dyDescent="0.25">
      <c r="A396" s="26">
        <v>34</v>
      </c>
      <c r="B396" s="37" t="s">
        <v>994</v>
      </c>
      <c r="C396" s="25" t="s">
        <v>196</v>
      </c>
      <c r="D396" s="70">
        <v>2.7</v>
      </c>
      <c r="E396" s="12">
        <v>1</v>
      </c>
      <c r="F396" s="37">
        <v>1.1000000000000001</v>
      </c>
      <c r="G396" s="26">
        <v>0</v>
      </c>
      <c r="H396" s="26">
        <v>0</v>
      </c>
      <c r="I396" s="26">
        <v>0</v>
      </c>
      <c r="J396" s="26">
        <v>0</v>
      </c>
      <c r="K396" s="26">
        <v>0</v>
      </c>
      <c r="L396" s="26">
        <v>0</v>
      </c>
      <c r="M396" s="26" t="s">
        <v>359</v>
      </c>
      <c r="N396" s="26" t="s">
        <v>383</v>
      </c>
      <c r="O396" s="25" t="s">
        <v>928</v>
      </c>
      <c r="P396" s="25" t="s">
        <v>928</v>
      </c>
      <c r="Q396" s="26" t="s">
        <v>995</v>
      </c>
      <c r="R396" s="34"/>
    </row>
    <row r="397" spans="1:18" ht="51" x14ac:dyDescent="0.25">
      <c r="A397" s="26">
        <v>35</v>
      </c>
      <c r="B397" s="54" t="s">
        <v>996</v>
      </c>
      <c r="C397" s="25" t="s">
        <v>196</v>
      </c>
      <c r="D397" s="70">
        <v>2.7</v>
      </c>
      <c r="E397" s="12">
        <v>1</v>
      </c>
      <c r="F397" s="52">
        <v>1.1000000000000001</v>
      </c>
      <c r="G397" s="26">
        <v>0</v>
      </c>
      <c r="H397" s="26">
        <v>0</v>
      </c>
      <c r="I397" s="26">
        <v>0</v>
      </c>
      <c r="J397" s="26">
        <v>0</v>
      </c>
      <c r="K397" s="26">
        <v>0</v>
      </c>
      <c r="L397" s="26">
        <v>0</v>
      </c>
      <c r="M397" s="26" t="s">
        <v>359</v>
      </c>
      <c r="N397" s="26" t="s">
        <v>383</v>
      </c>
      <c r="O397" s="25" t="s">
        <v>928</v>
      </c>
      <c r="P397" s="25" t="s">
        <v>928</v>
      </c>
      <c r="Q397" s="26" t="s">
        <v>997</v>
      </c>
      <c r="R397" s="34"/>
    </row>
    <row r="398" spans="1:18" ht="51" x14ac:dyDescent="0.25">
      <c r="A398" s="26">
        <v>36</v>
      </c>
      <c r="B398" s="37" t="s">
        <v>998</v>
      </c>
      <c r="C398" s="25" t="s">
        <v>196</v>
      </c>
      <c r="D398" s="70">
        <v>2.7</v>
      </c>
      <c r="E398" s="12">
        <v>1</v>
      </c>
      <c r="F398" s="37">
        <v>1.1000000000000001</v>
      </c>
      <c r="G398" s="26">
        <v>0</v>
      </c>
      <c r="H398" s="26">
        <v>0</v>
      </c>
      <c r="I398" s="26">
        <v>0</v>
      </c>
      <c r="J398" s="26">
        <v>0</v>
      </c>
      <c r="K398" s="26">
        <v>0</v>
      </c>
      <c r="L398" s="26">
        <v>0</v>
      </c>
      <c r="M398" s="26" t="s">
        <v>359</v>
      </c>
      <c r="N398" s="26" t="s">
        <v>383</v>
      </c>
      <c r="O398" s="25" t="s">
        <v>928</v>
      </c>
      <c r="P398" s="25" t="s">
        <v>928</v>
      </c>
      <c r="Q398" s="26" t="s">
        <v>999</v>
      </c>
      <c r="R398" s="34"/>
    </row>
    <row r="399" spans="1:18" ht="51" x14ac:dyDescent="0.25">
      <c r="A399" s="26">
        <v>37</v>
      </c>
      <c r="B399" s="54" t="s">
        <v>1000</v>
      </c>
      <c r="C399" s="25" t="s">
        <v>196</v>
      </c>
      <c r="D399" s="70">
        <v>2.7</v>
      </c>
      <c r="E399" s="12">
        <v>1</v>
      </c>
      <c r="F399" s="52">
        <v>1.1000000000000001</v>
      </c>
      <c r="G399" s="26">
        <v>0</v>
      </c>
      <c r="H399" s="26">
        <v>0</v>
      </c>
      <c r="I399" s="26">
        <v>0</v>
      </c>
      <c r="J399" s="26">
        <v>0</v>
      </c>
      <c r="K399" s="26">
        <v>0</v>
      </c>
      <c r="L399" s="26">
        <v>0</v>
      </c>
      <c r="M399" s="26" t="s">
        <v>359</v>
      </c>
      <c r="N399" s="26" t="s">
        <v>383</v>
      </c>
      <c r="O399" s="25" t="s">
        <v>928</v>
      </c>
      <c r="P399" s="25" t="s">
        <v>928</v>
      </c>
      <c r="Q399" s="26" t="s">
        <v>1001</v>
      </c>
      <c r="R399" s="34"/>
    </row>
    <row r="400" spans="1:18" ht="51" x14ac:dyDescent="0.25">
      <c r="A400" s="26">
        <v>38</v>
      </c>
      <c r="B400" s="37" t="s">
        <v>1002</v>
      </c>
      <c r="C400" s="25" t="s">
        <v>196</v>
      </c>
      <c r="D400" s="70">
        <v>2.7</v>
      </c>
      <c r="E400" s="12">
        <v>1</v>
      </c>
      <c r="F400" s="37">
        <v>1.1000000000000001</v>
      </c>
      <c r="G400" s="26">
        <v>0</v>
      </c>
      <c r="H400" s="26">
        <v>0</v>
      </c>
      <c r="I400" s="26">
        <v>0</v>
      </c>
      <c r="J400" s="26">
        <v>0</v>
      </c>
      <c r="K400" s="26">
        <v>0</v>
      </c>
      <c r="L400" s="26">
        <v>0</v>
      </c>
      <c r="M400" s="26" t="s">
        <v>359</v>
      </c>
      <c r="N400" s="26" t="s">
        <v>383</v>
      </c>
      <c r="O400" s="25" t="s">
        <v>928</v>
      </c>
      <c r="P400" s="25" t="s">
        <v>928</v>
      </c>
      <c r="Q400" s="26" t="s">
        <v>1003</v>
      </c>
      <c r="R400" s="34"/>
    </row>
    <row r="401" spans="1:18" ht="51" x14ac:dyDescent="0.25">
      <c r="A401" s="26">
        <v>39</v>
      </c>
      <c r="B401" s="54" t="s">
        <v>1004</v>
      </c>
      <c r="C401" s="25" t="s">
        <v>196</v>
      </c>
      <c r="D401" s="70">
        <v>2.7</v>
      </c>
      <c r="E401" s="12">
        <v>1</v>
      </c>
      <c r="F401" s="52">
        <v>1.1000000000000001</v>
      </c>
      <c r="G401" s="26">
        <v>0</v>
      </c>
      <c r="H401" s="26">
        <v>0</v>
      </c>
      <c r="I401" s="26">
        <v>0</v>
      </c>
      <c r="J401" s="26">
        <v>0</v>
      </c>
      <c r="K401" s="26">
        <v>0</v>
      </c>
      <c r="L401" s="26">
        <v>0</v>
      </c>
      <c r="M401" s="26" t="s">
        <v>359</v>
      </c>
      <c r="N401" s="26" t="s">
        <v>383</v>
      </c>
      <c r="O401" s="25" t="s">
        <v>928</v>
      </c>
      <c r="P401" s="25" t="s">
        <v>928</v>
      </c>
      <c r="Q401" s="26" t="s">
        <v>1005</v>
      </c>
      <c r="R401" s="34"/>
    </row>
    <row r="402" spans="1:18" ht="51" x14ac:dyDescent="0.25">
      <c r="A402" s="26">
        <v>40</v>
      </c>
      <c r="B402" s="26" t="s">
        <v>1006</v>
      </c>
      <c r="C402" s="25" t="s">
        <v>196</v>
      </c>
      <c r="D402" s="69">
        <v>2.7</v>
      </c>
      <c r="E402" s="12">
        <v>1</v>
      </c>
      <c r="F402" s="26">
        <v>1.1000000000000001</v>
      </c>
      <c r="G402" s="26">
        <v>0</v>
      </c>
      <c r="H402" s="26">
        <v>0</v>
      </c>
      <c r="I402" s="26">
        <v>0</v>
      </c>
      <c r="J402" s="26">
        <v>0</v>
      </c>
      <c r="K402" s="26">
        <v>0</v>
      </c>
      <c r="L402" s="26">
        <v>0</v>
      </c>
      <c r="M402" s="26" t="s">
        <v>359</v>
      </c>
      <c r="N402" s="26" t="s">
        <v>358</v>
      </c>
      <c r="O402" s="25" t="s">
        <v>928</v>
      </c>
      <c r="P402" s="25" t="s">
        <v>928</v>
      </c>
      <c r="Q402" s="26" t="s">
        <v>1007</v>
      </c>
      <c r="R402" s="34"/>
    </row>
    <row r="403" spans="1:18" x14ac:dyDescent="0.25">
      <c r="A403" s="25"/>
      <c r="B403" s="33" t="s">
        <v>1008</v>
      </c>
      <c r="C403" s="36"/>
      <c r="D403" s="72">
        <f>D404+D405+D406+D407+D408+D409+D410+D411+D412+D413+D414+D415+D416+D417+D418+D419+D420+D421+D422++D423+D424+D425+D426+D427+D428+D429+D430+D431+D432+D433+D434+D435+D436+D437+D438+D439+D440+D441+D442+D443+D444+D445+D446+D447+D448+D449+D450+D451</f>
        <v>280.79999999999973</v>
      </c>
      <c r="E403" s="72">
        <f>E404+E405+E406+E407+E408+E409+E410+E411+E412+E413+E414+E415+E416+E417+E418+E419+E420+E421+E422++E423+E424+E425+E426+E427+E428+E429+E430+E431+E432+E433+E434+E435+E436+E437+E438+E439+E440+E441+E442+E443+E444+E445+E446+E447+E448+E449+E450+E451</f>
        <v>48</v>
      </c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34"/>
    </row>
    <row r="404" spans="1:18" ht="51" x14ac:dyDescent="0.25">
      <c r="A404" s="25" t="s">
        <v>797</v>
      </c>
      <c r="B404" s="25" t="s">
        <v>1009</v>
      </c>
      <c r="C404" s="25" t="s">
        <v>196</v>
      </c>
      <c r="D404" s="62">
        <v>2.7</v>
      </c>
      <c r="E404" s="12">
        <v>1</v>
      </c>
      <c r="F404" s="25">
        <v>1.1000000000000001</v>
      </c>
      <c r="G404" s="25">
        <v>0</v>
      </c>
      <c r="H404" s="25">
        <v>0</v>
      </c>
      <c r="I404" s="25">
        <v>0</v>
      </c>
      <c r="J404" s="25">
        <v>0</v>
      </c>
      <c r="K404" s="25">
        <v>0</v>
      </c>
      <c r="L404" s="25">
        <v>0</v>
      </c>
      <c r="M404" s="25" t="s">
        <v>803</v>
      </c>
      <c r="N404" s="25" t="s">
        <v>383</v>
      </c>
      <c r="O404" s="25" t="s">
        <v>1010</v>
      </c>
      <c r="P404" s="25" t="s">
        <v>1010</v>
      </c>
      <c r="Q404" s="25" t="s">
        <v>1011</v>
      </c>
      <c r="R404" s="34"/>
    </row>
    <row r="405" spans="1:18" ht="51" x14ac:dyDescent="0.25">
      <c r="A405" s="25" t="s">
        <v>801</v>
      </c>
      <c r="B405" s="25" t="s">
        <v>1012</v>
      </c>
      <c r="C405" s="25" t="s">
        <v>196</v>
      </c>
      <c r="D405" s="62">
        <v>2.7</v>
      </c>
      <c r="E405" s="12">
        <v>1</v>
      </c>
      <c r="F405" s="25">
        <v>1.1000000000000001</v>
      </c>
      <c r="G405" s="25">
        <v>0</v>
      </c>
      <c r="H405" s="25">
        <v>0</v>
      </c>
      <c r="I405" s="25">
        <v>0</v>
      </c>
      <c r="J405" s="25">
        <v>0</v>
      </c>
      <c r="K405" s="25">
        <v>0</v>
      </c>
      <c r="L405" s="25">
        <v>0</v>
      </c>
      <c r="M405" s="25" t="s">
        <v>803</v>
      </c>
      <c r="N405" s="25" t="s">
        <v>383</v>
      </c>
      <c r="O405" s="25" t="s">
        <v>1010</v>
      </c>
      <c r="P405" s="25" t="s">
        <v>1010</v>
      </c>
      <c r="Q405" s="25" t="s">
        <v>1013</v>
      </c>
      <c r="R405" s="34"/>
    </row>
    <row r="406" spans="1:18" ht="51" x14ac:dyDescent="0.25">
      <c r="A406" s="25" t="s">
        <v>804</v>
      </c>
      <c r="B406" s="25" t="s">
        <v>1014</v>
      </c>
      <c r="C406" s="25" t="s">
        <v>196</v>
      </c>
      <c r="D406" s="61">
        <v>13.5</v>
      </c>
      <c r="E406" s="12">
        <v>1</v>
      </c>
      <c r="F406" s="25">
        <v>4</v>
      </c>
      <c r="G406" s="25">
        <v>0</v>
      </c>
      <c r="H406" s="25">
        <v>0</v>
      </c>
      <c r="I406" s="25">
        <v>0</v>
      </c>
      <c r="J406" s="25">
        <v>0</v>
      </c>
      <c r="K406" s="25">
        <v>0</v>
      </c>
      <c r="L406" s="25">
        <v>0</v>
      </c>
      <c r="M406" s="25" t="s">
        <v>613</v>
      </c>
      <c r="N406" s="25" t="s">
        <v>383</v>
      </c>
      <c r="O406" s="25" t="s">
        <v>1010</v>
      </c>
      <c r="P406" s="25" t="s">
        <v>1010</v>
      </c>
      <c r="Q406" s="25" t="s">
        <v>1015</v>
      </c>
      <c r="R406" s="34"/>
    </row>
    <row r="407" spans="1:18" ht="51" x14ac:dyDescent="0.25">
      <c r="A407" s="25" t="s">
        <v>806</v>
      </c>
      <c r="B407" s="25" t="s">
        <v>1016</v>
      </c>
      <c r="C407" s="25" t="s">
        <v>196</v>
      </c>
      <c r="D407" s="61">
        <v>13.5</v>
      </c>
      <c r="E407" s="12">
        <v>1</v>
      </c>
      <c r="F407" s="25">
        <v>1.1000000000000001</v>
      </c>
      <c r="G407" s="25">
        <v>0</v>
      </c>
      <c r="H407" s="25">
        <v>0</v>
      </c>
      <c r="I407" s="25">
        <v>0</v>
      </c>
      <c r="J407" s="25">
        <v>0</v>
      </c>
      <c r="K407" s="25">
        <v>0</v>
      </c>
      <c r="L407" s="25">
        <v>0</v>
      </c>
      <c r="M407" s="25" t="s">
        <v>803</v>
      </c>
      <c r="N407" s="25" t="s">
        <v>358</v>
      </c>
      <c r="O407" s="25" t="s">
        <v>1010</v>
      </c>
      <c r="P407" s="25" t="s">
        <v>1010</v>
      </c>
      <c r="Q407" s="25" t="s">
        <v>1015</v>
      </c>
      <c r="R407" s="34"/>
    </row>
    <row r="408" spans="1:18" ht="51" x14ac:dyDescent="0.25">
      <c r="A408" s="25" t="s">
        <v>808</v>
      </c>
      <c r="B408" s="25" t="s">
        <v>1017</v>
      </c>
      <c r="C408" s="25" t="s">
        <v>196</v>
      </c>
      <c r="D408" s="61">
        <v>13.5</v>
      </c>
      <c r="E408" s="12">
        <v>1</v>
      </c>
      <c r="F408" s="25">
        <v>4</v>
      </c>
      <c r="G408" s="25">
        <v>0</v>
      </c>
      <c r="H408" s="25">
        <v>0</v>
      </c>
      <c r="I408" s="25">
        <v>0</v>
      </c>
      <c r="J408" s="25">
        <v>0</v>
      </c>
      <c r="K408" s="25">
        <v>0</v>
      </c>
      <c r="L408" s="25">
        <v>0</v>
      </c>
      <c r="M408" s="25" t="s">
        <v>613</v>
      </c>
      <c r="N408" s="25" t="s">
        <v>1018</v>
      </c>
      <c r="O408" s="25" t="s">
        <v>1019</v>
      </c>
      <c r="P408" s="25" t="s">
        <v>1019</v>
      </c>
      <c r="Q408" s="25" t="s">
        <v>1020</v>
      </c>
      <c r="R408" s="34"/>
    </row>
    <row r="409" spans="1:18" ht="51" x14ac:dyDescent="0.25">
      <c r="A409" s="25" t="s">
        <v>811</v>
      </c>
      <c r="B409" s="25" t="s">
        <v>1021</v>
      </c>
      <c r="C409" s="25" t="s">
        <v>196</v>
      </c>
      <c r="D409" s="62">
        <v>2.7</v>
      </c>
      <c r="E409" s="12">
        <v>1</v>
      </c>
      <c r="F409" s="25">
        <v>1.1000000000000001</v>
      </c>
      <c r="G409" s="25">
        <v>0</v>
      </c>
      <c r="H409" s="25">
        <v>0</v>
      </c>
      <c r="I409" s="25">
        <v>0</v>
      </c>
      <c r="J409" s="25">
        <v>0</v>
      </c>
      <c r="K409" s="25">
        <v>0</v>
      </c>
      <c r="L409" s="25">
        <v>0</v>
      </c>
      <c r="M409" s="25" t="s">
        <v>803</v>
      </c>
      <c r="N409" s="25" t="s">
        <v>358</v>
      </c>
      <c r="O409" s="25" t="s">
        <v>1019</v>
      </c>
      <c r="P409" s="25" t="s">
        <v>1019</v>
      </c>
      <c r="Q409" s="25" t="s">
        <v>1022</v>
      </c>
      <c r="R409" s="34"/>
    </row>
    <row r="410" spans="1:18" ht="51" x14ac:dyDescent="0.25">
      <c r="A410" s="25" t="s">
        <v>814</v>
      </c>
      <c r="B410" s="25" t="s">
        <v>1023</v>
      </c>
      <c r="C410" s="25" t="s">
        <v>196</v>
      </c>
      <c r="D410" s="62">
        <v>2.7</v>
      </c>
      <c r="E410" s="12">
        <v>1</v>
      </c>
      <c r="F410" s="25">
        <v>1.1000000000000001</v>
      </c>
      <c r="G410" s="25">
        <v>0</v>
      </c>
      <c r="H410" s="25">
        <v>0</v>
      </c>
      <c r="I410" s="25">
        <v>0</v>
      </c>
      <c r="J410" s="25">
        <v>0</v>
      </c>
      <c r="K410" s="25">
        <v>0</v>
      </c>
      <c r="L410" s="25">
        <v>0</v>
      </c>
      <c r="M410" s="25" t="s">
        <v>803</v>
      </c>
      <c r="N410" s="25" t="s">
        <v>358</v>
      </c>
      <c r="O410" s="25" t="s">
        <v>1019</v>
      </c>
      <c r="P410" s="25" t="s">
        <v>1019</v>
      </c>
      <c r="Q410" s="25" t="s">
        <v>1022</v>
      </c>
      <c r="R410" s="34"/>
    </row>
    <row r="411" spans="1:18" ht="51" x14ac:dyDescent="0.25">
      <c r="A411" s="25" t="s">
        <v>817</v>
      </c>
      <c r="B411" s="25" t="s">
        <v>1024</v>
      </c>
      <c r="C411" s="25" t="s">
        <v>196</v>
      </c>
      <c r="D411" s="62">
        <v>2.7</v>
      </c>
      <c r="E411" s="12">
        <v>1</v>
      </c>
      <c r="F411" s="25">
        <v>1.1000000000000001</v>
      </c>
      <c r="G411" s="25">
        <v>0</v>
      </c>
      <c r="H411" s="25">
        <v>0</v>
      </c>
      <c r="I411" s="25">
        <v>0</v>
      </c>
      <c r="J411" s="25">
        <v>0</v>
      </c>
      <c r="K411" s="25">
        <v>0</v>
      </c>
      <c r="L411" s="25">
        <v>0</v>
      </c>
      <c r="M411" s="25" t="s">
        <v>803</v>
      </c>
      <c r="N411" s="25" t="s">
        <v>358</v>
      </c>
      <c r="O411" s="25" t="s">
        <v>1019</v>
      </c>
      <c r="P411" s="25" t="s">
        <v>1019</v>
      </c>
      <c r="Q411" s="25" t="s">
        <v>1022</v>
      </c>
      <c r="R411" s="34"/>
    </row>
    <row r="412" spans="1:18" ht="51" x14ac:dyDescent="0.25">
      <c r="A412" s="25" t="s">
        <v>820</v>
      </c>
      <c r="B412" s="25" t="s">
        <v>1025</v>
      </c>
      <c r="C412" s="25" t="s">
        <v>196</v>
      </c>
      <c r="D412" s="61">
        <v>13.5</v>
      </c>
      <c r="E412" s="12">
        <v>1</v>
      </c>
      <c r="F412" s="25">
        <v>4</v>
      </c>
      <c r="G412" s="25">
        <v>0</v>
      </c>
      <c r="H412" s="25">
        <v>0</v>
      </c>
      <c r="I412" s="25">
        <v>0</v>
      </c>
      <c r="J412" s="25">
        <v>0</v>
      </c>
      <c r="K412" s="25">
        <v>0</v>
      </c>
      <c r="L412" s="25">
        <v>0</v>
      </c>
      <c r="M412" s="25" t="s">
        <v>1026</v>
      </c>
      <c r="N412" s="25" t="s">
        <v>383</v>
      </c>
      <c r="O412" s="25" t="s">
        <v>1019</v>
      </c>
      <c r="P412" s="25" t="s">
        <v>1019</v>
      </c>
      <c r="Q412" s="25" t="s">
        <v>1022</v>
      </c>
      <c r="R412" s="34"/>
    </row>
    <row r="413" spans="1:18" ht="51" x14ac:dyDescent="0.25">
      <c r="A413" s="25" t="s">
        <v>823</v>
      </c>
      <c r="B413" s="25" t="s">
        <v>1027</v>
      </c>
      <c r="C413" s="25" t="s">
        <v>196</v>
      </c>
      <c r="D413" s="62">
        <v>2.7</v>
      </c>
      <c r="E413" s="12">
        <v>1</v>
      </c>
      <c r="F413" s="25">
        <v>1.1000000000000001</v>
      </c>
      <c r="G413" s="25">
        <v>0</v>
      </c>
      <c r="H413" s="25">
        <v>0</v>
      </c>
      <c r="I413" s="25">
        <v>0</v>
      </c>
      <c r="J413" s="25">
        <v>0</v>
      </c>
      <c r="K413" s="25">
        <v>0</v>
      </c>
      <c r="L413" s="25">
        <v>0</v>
      </c>
      <c r="M413" s="25" t="s">
        <v>803</v>
      </c>
      <c r="N413" s="25" t="s">
        <v>358</v>
      </c>
      <c r="O413" s="25" t="s">
        <v>1019</v>
      </c>
      <c r="P413" s="25" t="s">
        <v>1019</v>
      </c>
      <c r="Q413" s="25" t="s">
        <v>1028</v>
      </c>
      <c r="R413" s="34"/>
    </row>
    <row r="414" spans="1:18" ht="51" x14ac:dyDescent="0.25">
      <c r="A414" s="25" t="s">
        <v>826</v>
      </c>
      <c r="B414" s="25" t="s">
        <v>1029</v>
      </c>
      <c r="C414" s="25" t="s">
        <v>196</v>
      </c>
      <c r="D414" s="62">
        <v>2.7</v>
      </c>
      <c r="E414" s="12">
        <v>1</v>
      </c>
      <c r="F414" s="25">
        <v>1.1000000000000001</v>
      </c>
      <c r="G414" s="25">
        <v>0</v>
      </c>
      <c r="H414" s="25">
        <v>0</v>
      </c>
      <c r="I414" s="25">
        <v>0</v>
      </c>
      <c r="J414" s="25">
        <v>0</v>
      </c>
      <c r="K414" s="25">
        <v>0</v>
      </c>
      <c r="L414" s="25">
        <v>0</v>
      </c>
      <c r="M414" s="25" t="s">
        <v>803</v>
      </c>
      <c r="N414" s="25" t="s">
        <v>358</v>
      </c>
      <c r="O414" s="25" t="s">
        <v>1019</v>
      </c>
      <c r="P414" s="25" t="s">
        <v>1019</v>
      </c>
      <c r="Q414" s="25" t="s">
        <v>1028</v>
      </c>
      <c r="R414" s="34"/>
    </row>
    <row r="415" spans="1:18" ht="51" x14ac:dyDescent="0.25">
      <c r="A415" s="25" t="s">
        <v>828</v>
      </c>
      <c r="B415" s="25" t="s">
        <v>1030</v>
      </c>
      <c r="C415" s="25" t="s">
        <v>196</v>
      </c>
      <c r="D415" s="61">
        <v>13.5</v>
      </c>
      <c r="E415" s="12">
        <v>1</v>
      </c>
      <c r="F415" s="25">
        <v>4</v>
      </c>
      <c r="G415" s="25">
        <v>0</v>
      </c>
      <c r="H415" s="25">
        <v>0</v>
      </c>
      <c r="I415" s="25">
        <v>0</v>
      </c>
      <c r="J415" s="25">
        <v>0</v>
      </c>
      <c r="K415" s="25">
        <v>0</v>
      </c>
      <c r="L415" s="25">
        <v>0</v>
      </c>
      <c r="M415" s="25" t="s">
        <v>613</v>
      </c>
      <c r="N415" s="25" t="s">
        <v>383</v>
      </c>
      <c r="O415" s="25" t="s">
        <v>1019</v>
      </c>
      <c r="P415" s="25" t="s">
        <v>1019</v>
      </c>
      <c r="Q415" s="25" t="s">
        <v>1031</v>
      </c>
      <c r="R415" s="34"/>
    </row>
    <row r="416" spans="1:18" ht="51" x14ac:dyDescent="0.25">
      <c r="A416" s="25" t="s">
        <v>1032</v>
      </c>
      <c r="B416" s="25" t="s">
        <v>1033</v>
      </c>
      <c r="C416" s="25" t="s">
        <v>196</v>
      </c>
      <c r="D416" s="61">
        <v>13.5</v>
      </c>
      <c r="E416" s="12">
        <v>1</v>
      </c>
      <c r="F416" s="25">
        <v>4</v>
      </c>
      <c r="G416" s="25">
        <v>0</v>
      </c>
      <c r="H416" s="25">
        <v>0</v>
      </c>
      <c r="I416" s="25">
        <v>0</v>
      </c>
      <c r="J416" s="25">
        <v>0</v>
      </c>
      <c r="K416" s="25">
        <v>0</v>
      </c>
      <c r="L416" s="25">
        <v>0</v>
      </c>
      <c r="M416" s="25" t="s">
        <v>613</v>
      </c>
      <c r="N416" s="25" t="s">
        <v>383</v>
      </c>
      <c r="O416" s="25" t="s">
        <v>1019</v>
      </c>
      <c r="P416" s="25" t="s">
        <v>1019</v>
      </c>
      <c r="Q416" s="25" t="s">
        <v>1031</v>
      </c>
      <c r="R416" s="34"/>
    </row>
    <row r="417" spans="1:18" ht="51" x14ac:dyDescent="0.25">
      <c r="A417" s="25" t="s">
        <v>832</v>
      </c>
      <c r="B417" s="25" t="s">
        <v>1034</v>
      </c>
      <c r="C417" s="25" t="s">
        <v>196</v>
      </c>
      <c r="D417" s="62">
        <v>2.7</v>
      </c>
      <c r="E417" s="12">
        <v>1</v>
      </c>
      <c r="F417" s="25">
        <v>1.1000000000000001</v>
      </c>
      <c r="G417" s="25">
        <v>0</v>
      </c>
      <c r="H417" s="25">
        <v>0</v>
      </c>
      <c r="I417" s="25">
        <v>0</v>
      </c>
      <c r="J417" s="25">
        <v>0</v>
      </c>
      <c r="K417" s="25">
        <v>0</v>
      </c>
      <c r="L417" s="25">
        <v>0</v>
      </c>
      <c r="M417" s="25" t="s">
        <v>803</v>
      </c>
      <c r="N417" s="25" t="s">
        <v>358</v>
      </c>
      <c r="O417" s="25" t="s">
        <v>1019</v>
      </c>
      <c r="P417" s="25" t="s">
        <v>1019</v>
      </c>
      <c r="Q417" s="25" t="s">
        <v>1031</v>
      </c>
      <c r="R417" s="34"/>
    </row>
    <row r="418" spans="1:18" ht="51" x14ac:dyDescent="0.25">
      <c r="A418" s="25" t="s">
        <v>834</v>
      </c>
      <c r="B418" s="25" t="s">
        <v>1035</v>
      </c>
      <c r="C418" s="25" t="s">
        <v>196</v>
      </c>
      <c r="D418" s="62">
        <v>2.7</v>
      </c>
      <c r="E418" s="12">
        <v>1</v>
      </c>
      <c r="F418" s="25">
        <v>1.1000000000000001</v>
      </c>
      <c r="G418" s="25">
        <v>0</v>
      </c>
      <c r="H418" s="25">
        <v>0</v>
      </c>
      <c r="I418" s="25">
        <v>0</v>
      </c>
      <c r="J418" s="25">
        <v>0</v>
      </c>
      <c r="K418" s="25">
        <v>0</v>
      </c>
      <c r="L418" s="25">
        <v>0</v>
      </c>
      <c r="M418" s="25" t="s">
        <v>803</v>
      </c>
      <c r="N418" s="25" t="s">
        <v>358</v>
      </c>
      <c r="O418" s="25" t="s">
        <v>1019</v>
      </c>
      <c r="P418" s="25" t="s">
        <v>1019</v>
      </c>
      <c r="Q418" s="25" t="s">
        <v>1031</v>
      </c>
      <c r="R418" s="34"/>
    </row>
    <row r="419" spans="1:18" ht="51" x14ac:dyDescent="0.25">
      <c r="A419" s="25" t="s">
        <v>837</v>
      </c>
      <c r="B419" s="25" t="s">
        <v>1036</v>
      </c>
      <c r="C419" s="25" t="s">
        <v>196</v>
      </c>
      <c r="D419" s="61">
        <v>13.5</v>
      </c>
      <c r="E419" s="12">
        <v>1</v>
      </c>
      <c r="F419" s="25">
        <v>4</v>
      </c>
      <c r="G419" s="25">
        <v>0</v>
      </c>
      <c r="H419" s="25">
        <v>0</v>
      </c>
      <c r="I419" s="25">
        <v>0</v>
      </c>
      <c r="J419" s="25">
        <v>0</v>
      </c>
      <c r="K419" s="25">
        <v>0</v>
      </c>
      <c r="L419" s="25">
        <v>0</v>
      </c>
      <c r="M419" s="25" t="s">
        <v>613</v>
      </c>
      <c r="N419" s="25" t="s">
        <v>383</v>
      </c>
      <c r="O419" s="25" t="s">
        <v>1019</v>
      </c>
      <c r="P419" s="25" t="s">
        <v>1019</v>
      </c>
      <c r="Q419" s="25" t="s">
        <v>1037</v>
      </c>
      <c r="R419" s="34"/>
    </row>
    <row r="420" spans="1:18" ht="51" x14ac:dyDescent="0.25">
      <c r="A420" s="25" t="s">
        <v>839</v>
      </c>
      <c r="B420" s="25" t="s">
        <v>1038</v>
      </c>
      <c r="C420" s="25" t="s">
        <v>196</v>
      </c>
      <c r="D420" s="61">
        <v>13.5</v>
      </c>
      <c r="E420" s="12">
        <v>1</v>
      </c>
      <c r="F420" s="25">
        <v>6</v>
      </c>
      <c r="G420" s="25">
        <v>0</v>
      </c>
      <c r="H420" s="25">
        <v>0</v>
      </c>
      <c r="I420" s="25">
        <v>0</v>
      </c>
      <c r="J420" s="25">
        <v>0</v>
      </c>
      <c r="K420" s="25">
        <v>0</v>
      </c>
      <c r="L420" s="25">
        <v>0</v>
      </c>
      <c r="M420" s="25" t="s">
        <v>613</v>
      </c>
      <c r="N420" s="25" t="s">
        <v>383</v>
      </c>
      <c r="O420" s="25" t="s">
        <v>1019</v>
      </c>
      <c r="P420" s="25" t="s">
        <v>1019</v>
      </c>
      <c r="Q420" s="25" t="s">
        <v>1039</v>
      </c>
      <c r="R420" s="34"/>
    </row>
    <row r="421" spans="1:18" ht="51" x14ac:dyDescent="0.25">
      <c r="A421" s="25" t="s">
        <v>1040</v>
      </c>
      <c r="B421" s="25" t="s">
        <v>1041</v>
      </c>
      <c r="C421" s="25" t="s">
        <v>196</v>
      </c>
      <c r="D421" s="61">
        <v>13.5</v>
      </c>
      <c r="E421" s="12">
        <v>1</v>
      </c>
      <c r="F421" s="25">
        <v>4</v>
      </c>
      <c r="G421" s="25">
        <v>0</v>
      </c>
      <c r="H421" s="25">
        <v>0</v>
      </c>
      <c r="I421" s="25">
        <v>0</v>
      </c>
      <c r="J421" s="25">
        <v>0</v>
      </c>
      <c r="K421" s="25">
        <v>0</v>
      </c>
      <c r="L421" s="25">
        <v>0</v>
      </c>
      <c r="M421" s="25" t="s">
        <v>613</v>
      </c>
      <c r="N421" s="25" t="s">
        <v>383</v>
      </c>
      <c r="O421" s="25" t="s">
        <v>1019</v>
      </c>
      <c r="P421" s="25" t="s">
        <v>1019</v>
      </c>
      <c r="Q421" s="25" t="s">
        <v>1039</v>
      </c>
      <c r="R421" s="34"/>
    </row>
    <row r="422" spans="1:18" ht="51" x14ac:dyDescent="0.25">
      <c r="A422" s="25" t="s">
        <v>1042</v>
      </c>
      <c r="B422" s="25" t="s">
        <v>1043</v>
      </c>
      <c r="C422" s="25" t="s">
        <v>196</v>
      </c>
      <c r="D422" s="61">
        <v>13.5</v>
      </c>
      <c r="E422" s="12">
        <v>1</v>
      </c>
      <c r="F422" s="25">
        <v>4</v>
      </c>
      <c r="G422" s="25">
        <v>0</v>
      </c>
      <c r="H422" s="25">
        <v>0</v>
      </c>
      <c r="I422" s="25">
        <v>0</v>
      </c>
      <c r="J422" s="25">
        <v>0</v>
      </c>
      <c r="K422" s="25">
        <v>0</v>
      </c>
      <c r="L422" s="25">
        <v>0</v>
      </c>
      <c r="M422" s="25" t="s">
        <v>613</v>
      </c>
      <c r="N422" s="25" t="s">
        <v>383</v>
      </c>
      <c r="O422" s="25" t="s">
        <v>1019</v>
      </c>
      <c r="P422" s="25" t="s">
        <v>1019</v>
      </c>
      <c r="Q422" s="25" t="s">
        <v>1039</v>
      </c>
      <c r="R422" s="34"/>
    </row>
    <row r="423" spans="1:18" ht="51" x14ac:dyDescent="0.25">
      <c r="A423" s="25" t="s">
        <v>1044</v>
      </c>
      <c r="B423" s="25" t="s">
        <v>1045</v>
      </c>
      <c r="C423" s="25" t="s">
        <v>196</v>
      </c>
      <c r="D423" s="62">
        <v>2.7</v>
      </c>
      <c r="E423" s="12">
        <v>1</v>
      </c>
      <c r="F423" s="25">
        <v>1.1000000000000001</v>
      </c>
      <c r="G423" s="25">
        <v>0</v>
      </c>
      <c r="H423" s="25">
        <v>0</v>
      </c>
      <c r="I423" s="25">
        <v>0</v>
      </c>
      <c r="J423" s="25">
        <v>0</v>
      </c>
      <c r="K423" s="25">
        <v>0</v>
      </c>
      <c r="L423" s="25">
        <v>0</v>
      </c>
      <c r="M423" s="25" t="s">
        <v>803</v>
      </c>
      <c r="N423" s="25" t="s">
        <v>358</v>
      </c>
      <c r="O423" s="25" t="s">
        <v>1019</v>
      </c>
      <c r="P423" s="25" t="s">
        <v>1019</v>
      </c>
      <c r="Q423" s="25" t="s">
        <v>1046</v>
      </c>
      <c r="R423" s="34"/>
    </row>
    <row r="424" spans="1:18" ht="51" x14ac:dyDescent="0.25">
      <c r="A424" s="25" t="s">
        <v>1047</v>
      </c>
      <c r="B424" s="25" t="s">
        <v>1048</v>
      </c>
      <c r="C424" s="25" t="s">
        <v>196</v>
      </c>
      <c r="D424" s="61">
        <v>13.5</v>
      </c>
      <c r="E424" s="12">
        <v>1</v>
      </c>
      <c r="F424" s="25">
        <v>4</v>
      </c>
      <c r="G424" s="25">
        <v>0</v>
      </c>
      <c r="H424" s="25">
        <v>0</v>
      </c>
      <c r="I424" s="25">
        <v>0</v>
      </c>
      <c r="J424" s="25">
        <v>0</v>
      </c>
      <c r="K424" s="25">
        <v>0</v>
      </c>
      <c r="L424" s="25">
        <v>0</v>
      </c>
      <c r="M424" s="25" t="s">
        <v>613</v>
      </c>
      <c r="N424" s="25" t="s">
        <v>358</v>
      </c>
      <c r="O424" s="25" t="s">
        <v>1019</v>
      </c>
      <c r="P424" s="25" t="s">
        <v>1019</v>
      </c>
      <c r="Q424" s="25" t="s">
        <v>1049</v>
      </c>
      <c r="R424" s="34"/>
    </row>
    <row r="425" spans="1:18" ht="51" x14ac:dyDescent="0.25">
      <c r="A425" s="25" t="s">
        <v>1050</v>
      </c>
      <c r="B425" s="25" t="s">
        <v>1051</v>
      </c>
      <c r="C425" s="25" t="s">
        <v>196</v>
      </c>
      <c r="D425" s="62">
        <v>2.7</v>
      </c>
      <c r="E425" s="12">
        <v>1</v>
      </c>
      <c r="F425" s="25">
        <v>1.1000000000000001</v>
      </c>
      <c r="G425" s="25">
        <v>0</v>
      </c>
      <c r="H425" s="25">
        <v>0</v>
      </c>
      <c r="I425" s="25">
        <v>0</v>
      </c>
      <c r="J425" s="25">
        <v>0</v>
      </c>
      <c r="K425" s="25">
        <v>0</v>
      </c>
      <c r="L425" s="25">
        <v>0</v>
      </c>
      <c r="M425" s="25" t="s">
        <v>803</v>
      </c>
      <c r="N425" s="25" t="s">
        <v>358</v>
      </c>
      <c r="O425" s="25" t="s">
        <v>1019</v>
      </c>
      <c r="P425" s="25" t="s">
        <v>1019</v>
      </c>
      <c r="Q425" s="25" t="s">
        <v>1052</v>
      </c>
      <c r="R425" s="34"/>
    </row>
    <row r="426" spans="1:18" ht="51" x14ac:dyDescent="0.25">
      <c r="A426" s="25" t="s">
        <v>1053</v>
      </c>
      <c r="B426" s="25" t="s">
        <v>1054</v>
      </c>
      <c r="C426" s="25" t="s">
        <v>196</v>
      </c>
      <c r="D426" s="62">
        <v>2.7</v>
      </c>
      <c r="E426" s="12">
        <v>1</v>
      </c>
      <c r="F426" s="25">
        <v>1.1000000000000001</v>
      </c>
      <c r="G426" s="25">
        <v>0</v>
      </c>
      <c r="H426" s="25">
        <v>0</v>
      </c>
      <c r="I426" s="25">
        <v>0</v>
      </c>
      <c r="J426" s="25">
        <v>0</v>
      </c>
      <c r="K426" s="25">
        <v>0</v>
      </c>
      <c r="L426" s="25">
        <v>0</v>
      </c>
      <c r="M426" s="25" t="s">
        <v>803</v>
      </c>
      <c r="N426" s="25" t="s">
        <v>358</v>
      </c>
      <c r="O426" s="25" t="s">
        <v>1019</v>
      </c>
      <c r="P426" s="25" t="s">
        <v>1019</v>
      </c>
      <c r="Q426" s="25" t="s">
        <v>1052</v>
      </c>
      <c r="R426" s="34"/>
    </row>
    <row r="427" spans="1:18" ht="51" x14ac:dyDescent="0.25">
      <c r="A427" s="25" t="s">
        <v>1055</v>
      </c>
      <c r="B427" s="25" t="s">
        <v>1056</v>
      </c>
      <c r="C427" s="25" t="s">
        <v>196</v>
      </c>
      <c r="D427" s="62">
        <v>2.7</v>
      </c>
      <c r="E427" s="12">
        <v>1</v>
      </c>
      <c r="F427" s="25">
        <v>1.1000000000000001</v>
      </c>
      <c r="G427" s="25">
        <v>0</v>
      </c>
      <c r="H427" s="25">
        <v>0</v>
      </c>
      <c r="I427" s="25">
        <v>0</v>
      </c>
      <c r="J427" s="25">
        <v>0</v>
      </c>
      <c r="K427" s="25">
        <v>0</v>
      </c>
      <c r="L427" s="25">
        <v>0</v>
      </c>
      <c r="M427" s="25" t="s">
        <v>359</v>
      </c>
      <c r="N427" s="25" t="s">
        <v>358</v>
      </c>
      <c r="O427" s="25" t="s">
        <v>1019</v>
      </c>
      <c r="P427" s="25" t="s">
        <v>1019</v>
      </c>
      <c r="Q427" s="25" t="s">
        <v>1057</v>
      </c>
      <c r="R427" s="34"/>
    </row>
    <row r="428" spans="1:18" ht="51" x14ac:dyDescent="0.25">
      <c r="A428" s="25" t="s">
        <v>1058</v>
      </c>
      <c r="B428" s="25" t="s">
        <v>1059</v>
      </c>
      <c r="C428" s="25" t="s">
        <v>196</v>
      </c>
      <c r="D428" s="61">
        <v>13.5</v>
      </c>
      <c r="E428" s="12">
        <v>1</v>
      </c>
      <c r="F428" s="25">
        <v>4</v>
      </c>
      <c r="G428" s="25">
        <v>0</v>
      </c>
      <c r="H428" s="25">
        <v>0</v>
      </c>
      <c r="I428" s="25">
        <v>0</v>
      </c>
      <c r="J428" s="25">
        <v>0</v>
      </c>
      <c r="K428" s="25">
        <v>0</v>
      </c>
      <c r="L428" s="25">
        <v>0</v>
      </c>
      <c r="M428" s="25" t="s">
        <v>613</v>
      </c>
      <c r="N428" s="25" t="s">
        <v>383</v>
      </c>
      <c r="O428" s="25" t="s">
        <v>1019</v>
      </c>
      <c r="P428" s="25" t="s">
        <v>1019</v>
      </c>
      <c r="Q428" s="25" t="s">
        <v>1057</v>
      </c>
      <c r="R428" s="34"/>
    </row>
    <row r="429" spans="1:18" ht="51" x14ac:dyDescent="0.25">
      <c r="A429" s="25" t="s">
        <v>1060</v>
      </c>
      <c r="B429" s="25" t="s">
        <v>1061</v>
      </c>
      <c r="C429" s="25" t="s">
        <v>196</v>
      </c>
      <c r="D429" s="62">
        <v>2.7</v>
      </c>
      <c r="E429" s="12">
        <v>1</v>
      </c>
      <c r="F429" s="25">
        <v>1.1000000000000001</v>
      </c>
      <c r="G429" s="25">
        <v>0</v>
      </c>
      <c r="H429" s="25">
        <v>0</v>
      </c>
      <c r="I429" s="25">
        <v>0</v>
      </c>
      <c r="J429" s="25">
        <v>0</v>
      </c>
      <c r="K429" s="25">
        <v>0</v>
      </c>
      <c r="L429" s="25">
        <v>0</v>
      </c>
      <c r="M429" s="25" t="s">
        <v>803</v>
      </c>
      <c r="N429" s="25" t="s">
        <v>358</v>
      </c>
      <c r="O429" s="25" t="s">
        <v>1019</v>
      </c>
      <c r="P429" s="25" t="s">
        <v>1019</v>
      </c>
      <c r="Q429" s="25" t="s">
        <v>1057</v>
      </c>
      <c r="R429" s="34"/>
    </row>
    <row r="430" spans="1:18" ht="51" x14ac:dyDescent="0.25">
      <c r="A430" s="25" t="s">
        <v>1062</v>
      </c>
      <c r="B430" s="25" t="s">
        <v>1063</v>
      </c>
      <c r="C430" s="25" t="s">
        <v>196</v>
      </c>
      <c r="D430" s="61">
        <v>13.5</v>
      </c>
      <c r="E430" s="12">
        <v>1</v>
      </c>
      <c r="F430" s="25">
        <v>4</v>
      </c>
      <c r="G430" s="25">
        <v>0</v>
      </c>
      <c r="H430" s="25">
        <v>0</v>
      </c>
      <c r="I430" s="25">
        <v>0</v>
      </c>
      <c r="J430" s="25">
        <v>0</v>
      </c>
      <c r="K430" s="25">
        <v>0</v>
      </c>
      <c r="L430" s="25">
        <v>0</v>
      </c>
      <c r="M430" s="25" t="s">
        <v>613</v>
      </c>
      <c r="N430" s="25" t="s">
        <v>383</v>
      </c>
      <c r="O430" s="25" t="s">
        <v>1019</v>
      </c>
      <c r="P430" s="25" t="s">
        <v>1019</v>
      </c>
      <c r="Q430" s="25" t="s">
        <v>1064</v>
      </c>
      <c r="R430" s="34"/>
    </row>
    <row r="431" spans="1:18" ht="51" x14ac:dyDescent="0.25">
      <c r="A431" s="25" t="s">
        <v>1065</v>
      </c>
      <c r="B431" s="25" t="s">
        <v>1066</v>
      </c>
      <c r="C431" s="25" t="s">
        <v>196</v>
      </c>
      <c r="D431" s="62">
        <v>2.7</v>
      </c>
      <c r="E431" s="12">
        <v>1</v>
      </c>
      <c r="F431" s="25">
        <v>1.1000000000000001</v>
      </c>
      <c r="G431" s="25">
        <v>0</v>
      </c>
      <c r="H431" s="25">
        <v>0</v>
      </c>
      <c r="I431" s="25">
        <v>0</v>
      </c>
      <c r="J431" s="25">
        <v>0</v>
      </c>
      <c r="K431" s="25">
        <v>0</v>
      </c>
      <c r="L431" s="25">
        <v>0</v>
      </c>
      <c r="M431" s="25" t="s">
        <v>803</v>
      </c>
      <c r="N431" s="25" t="s">
        <v>358</v>
      </c>
      <c r="O431" s="25" t="s">
        <v>1019</v>
      </c>
      <c r="P431" s="25" t="s">
        <v>1019</v>
      </c>
      <c r="Q431" s="25" t="s">
        <v>1067</v>
      </c>
      <c r="R431" s="34"/>
    </row>
    <row r="432" spans="1:18" ht="51" x14ac:dyDescent="0.25">
      <c r="A432" s="25" t="s">
        <v>1068</v>
      </c>
      <c r="B432" s="25" t="s">
        <v>1069</v>
      </c>
      <c r="C432" s="25" t="s">
        <v>196</v>
      </c>
      <c r="D432" s="62">
        <v>2.7</v>
      </c>
      <c r="E432" s="12">
        <v>1</v>
      </c>
      <c r="F432" s="25">
        <v>1.1000000000000001</v>
      </c>
      <c r="G432" s="25">
        <v>0</v>
      </c>
      <c r="H432" s="25">
        <v>0</v>
      </c>
      <c r="I432" s="25">
        <v>0</v>
      </c>
      <c r="J432" s="25">
        <v>0</v>
      </c>
      <c r="K432" s="25">
        <v>0</v>
      </c>
      <c r="L432" s="25">
        <v>0</v>
      </c>
      <c r="M432" s="25" t="s">
        <v>803</v>
      </c>
      <c r="N432" s="25" t="s">
        <v>358</v>
      </c>
      <c r="O432" s="25" t="s">
        <v>1019</v>
      </c>
      <c r="P432" s="25" t="s">
        <v>1019</v>
      </c>
      <c r="Q432" s="25" t="s">
        <v>1070</v>
      </c>
      <c r="R432" s="34"/>
    </row>
    <row r="433" spans="1:18" ht="51" x14ac:dyDescent="0.25">
      <c r="A433" s="25" t="s">
        <v>1071</v>
      </c>
      <c r="B433" s="25" t="s">
        <v>1072</v>
      </c>
      <c r="C433" s="25" t="s">
        <v>196</v>
      </c>
      <c r="D433" s="62">
        <v>2.7</v>
      </c>
      <c r="E433" s="12">
        <v>1</v>
      </c>
      <c r="F433" s="25">
        <v>1.1000000000000001</v>
      </c>
      <c r="G433" s="25">
        <v>0</v>
      </c>
      <c r="H433" s="25">
        <v>0</v>
      </c>
      <c r="I433" s="25">
        <v>0</v>
      </c>
      <c r="J433" s="25">
        <v>0</v>
      </c>
      <c r="K433" s="25">
        <v>0</v>
      </c>
      <c r="L433" s="25">
        <v>0</v>
      </c>
      <c r="M433" s="25" t="s">
        <v>803</v>
      </c>
      <c r="N433" s="25" t="s">
        <v>358</v>
      </c>
      <c r="O433" s="25" t="s">
        <v>1019</v>
      </c>
      <c r="P433" s="25" t="s">
        <v>1019</v>
      </c>
      <c r="Q433" s="25" t="s">
        <v>1073</v>
      </c>
      <c r="R433" s="34"/>
    </row>
    <row r="434" spans="1:18" ht="51" x14ac:dyDescent="0.25">
      <c r="A434" s="25" t="s">
        <v>1074</v>
      </c>
      <c r="B434" s="25" t="s">
        <v>1075</v>
      </c>
      <c r="C434" s="25" t="s">
        <v>196</v>
      </c>
      <c r="D434" s="61">
        <v>13.5</v>
      </c>
      <c r="E434" s="12">
        <v>1</v>
      </c>
      <c r="F434" s="25">
        <v>4</v>
      </c>
      <c r="G434" s="25">
        <v>0</v>
      </c>
      <c r="H434" s="25">
        <v>0</v>
      </c>
      <c r="I434" s="25">
        <v>0</v>
      </c>
      <c r="J434" s="25">
        <v>0</v>
      </c>
      <c r="K434" s="25">
        <v>0</v>
      </c>
      <c r="L434" s="25">
        <v>0</v>
      </c>
      <c r="M434" s="25" t="s">
        <v>613</v>
      </c>
      <c r="N434" s="25" t="s">
        <v>383</v>
      </c>
      <c r="O434" s="25" t="s">
        <v>1019</v>
      </c>
      <c r="P434" s="25" t="s">
        <v>1019</v>
      </c>
      <c r="Q434" s="25" t="s">
        <v>1073</v>
      </c>
      <c r="R434" s="34"/>
    </row>
    <row r="435" spans="1:18" ht="51" x14ac:dyDescent="0.25">
      <c r="A435" s="25" t="s">
        <v>1076</v>
      </c>
      <c r="B435" s="25" t="s">
        <v>1077</v>
      </c>
      <c r="C435" s="25" t="s">
        <v>196</v>
      </c>
      <c r="D435" s="62">
        <v>2.7</v>
      </c>
      <c r="E435" s="12">
        <v>1</v>
      </c>
      <c r="F435" s="25">
        <v>1.1000000000000001</v>
      </c>
      <c r="G435" s="25">
        <v>0</v>
      </c>
      <c r="H435" s="25">
        <v>0</v>
      </c>
      <c r="I435" s="25">
        <v>0</v>
      </c>
      <c r="J435" s="25">
        <v>0</v>
      </c>
      <c r="K435" s="25">
        <v>0</v>
      </c>
      <c r="L435" s="25">
        <v>0</v>
      </c>
      <c r="M435" s="25" t="s">
        <v>359</v>
      </c>
      <c r="N435" s="25" t="s">
        <v>358</v>
      </c>
      <c r="O435" s="25" t="s">
        <v>1019</v>
      </c>
      <c r="P435" s="25" t="s">
        <v>1019</v>
      </c>
      <c r="Q435" s="25" t="s">
        <v>1073</v>
      </c>
      <c r="R435" s="34"/>
    </row>
    <row r="436" spans="1:18" ht="51" x14ac:dyDescent="0.25">
      <c r="A436" s="25" t="s">
        <v>1078</v>
      </c>
      <c r="B436" s="25" t="s">
        <v>1079</v>
      </c>
      <c r="C436" s="25" t="s">
        <v>196</v>
      </c>
      <c r="D436" s="62">
        <v>2.7</v>
      </c>
      <c r="E436" s="12">
        <v>1</v>
      </c>
      <c r="F436" s="25">
        <v>1.1000000000000001</v>
      </c>
      <c r="G436" s="25">
        <v>0</v>
      </c>
      <c r="H436" s="25">
        <v>0</v>
      </c>
      <c r="I436" s="25">
        <v>0</v>
      </c>
      <c r="J436" s="25">
        <v>0</v>
      </c>
      <c r="K436" s="25">
        <v>0</v>
      </c>
      <c r="L436" s="25">
        <v>0</v>
      </c>
      <c r="M436" s="25" t="s">
        <v>803</v>
      </c>
      <c r="N436" s="25" t="s">
        <v>358</v>
      </c>
      <c r="O436" s="25" t="s">
        <v>1019</v>
      </c>
      <c r="P436" s="25" t="s">
        <v>1019</v>
      </c>
      <c r="Q436" s="25" t="s">
        <v>1073</v>
      </c>
      <c r="R436" s="34"/>
    </row>
    <row r="437" spans="1:18" ht="51" x14ac:dyDescent="0.25">
      <c r="A437" s="25" t="s">
        <v>1080</v>
      </c>
      <c r="B437" s="25" t="s">
        <v>1081</v>
      </c>
      <c r="C437" s="25" t="s">
        <v>196</v>
      </c>
      <c r="D437" s="62">
        <v>2.7</v>
      </c>
      <c r="E437" s="12">
        <v>1</v>
      </c>
      <c r="F437" s="25">
        <v>1.1000000000000001</v>
      </c>
      <c r="G437" s="25">
        <v>0</v>
      </c>
      <c r="H437" s="25">
        <v>0</v>
      </c>
      <c r="I437" s="25">
        <v>0</v>
      </c>
      <c r="J437" s="25">
        <v>0</v>
      </c>
      <c r="K437" s="25">
        <v>0</v>
      </c>
      <c r="L437" s="25">
        <v>0</v>
      </c>
      <c r="M437" s="25" t="s">
        <v>359</v>
      </c>
      <c r="N437" s="25"/>
      <c r="O437" s="25" t="s">
        <v>1019</v>
      </c>
      <c r="P437" s="25" t="s">
        <v>1019</v>
      </c>
      <c r="Q437" s="25" t="s">
        <v>1082</v>
      </c>
      <c r="R437" s="34"/>
    </row>
    <row r="438" spans="1:18" ht="51" x14ac:dyDescent="0.25">
      <c r="A438" s="25" t="s">
        <v>1083</v>
      </c>
      <c r="B438" s="25" t="s">
        <v>1084</v>
      </c>
      <c r="C438" s="25" t="s">
        <v>196</v>
      </c>
      <c r="D438" s="62">
        <v>2.7</v>
      </c>
      <c r="E438" s="12">
        <v>1</v>
      </c>
      <c r="F438" s="25">
        <v>1.1000000000000001</v>
      </c>
      <c r="G438" s="25">
        <v>0</v>
      </c>
      <c r="H438" s="25">
        <v>0</v>
      </c>
      <c r="I438" s="25">
        <v>0</v>
      </c>
      <c r="J438" s="25">
        <v>0</v>
      </c>
      <c r="K438" s="25">
        <v>0</v>
      </c>
      <c r="L438" s="25">
        <v>0</v>
      </c>
      <c r="M438" s="25" t="s">
        <v>359</v>
      </c>
      <c r="N438" s="25" t="s">
        <v>358</v>
      </c>
      <c r="O438" s="25" t="s">
        <v>1019</v>
      </c>
      <c r="P438" s="25" t="s">
        <v>1019</v>
      </c>
      <c r="Q438" s="25" t="s">
        <v>1085</v>
      </c>
      <c r="R438" s="34"/>
    </row>
    <row r="439" spans="1:18" ht="51" x14ac:dyDescent="0.25">
      <c r="A439" s="25" t="s">
        <v>1086</v>
      </c>
      <c r="B439" s="25" t="s">
        <v>1087</v>
      </c>
      <c r="C439" s="25" t="s">
        <v>196</v>
      </c>
      <c r="D439" s="62">
        <v>2.7</v>
      </c>
      <c r="E439" s="12">
        <v>1</v>
      </c>
      <c r="F439" s="25">
        <v>1.1000000000000001</v>
      </c>
      <c r="G439" s="25">
        <v>0</v>
      </c>
      <c r="H439" s="25">
        <v>0</v>
      </c>
      <c r="I439" s="25">
        <v>0</v>
      </c>
      <c r="J439" s="25">
        <v>0</v>
      </c>
      <c r="K439" s="25">
        <v>0</v>
      </c>
      <c r="L439" s="25">
        <v>0</v>
      </c>
      <c r="M439" s="25" t="s">
        <v>803</v>
      </c>
      <c r="N439" s="25" t="s">
        <v>358</v>
      </c>
      <c r="O439" s="25" t="s">
        <v>1019</v>
      </c>
      <c r="P439" s="25" t="s">
        <v>1019</v>
      </c>
      <c r="Q439" s="25" t="s">
        <v>1088</v>
      </c>
      <c r="R439" s="34"/>
    </row>
    <row r="440" spans="1:18" ht="51" x14ac:dyDescent="0.25">
      <c r="A440" s="25" t="s">
        <v>1089</v>
      </c>
      <c r="B440" s="25" t="s">
        <v>1090</v>
      </c>
      <c r="C440" s="25" t="s">
        <v>196</v>
      </c>
      <c r="D440" s="62">
        <v>2.7</v>
      </c>
      <c r="E440" s="12">
        <v>1</v>
      </c>
      <c r="F440" s="25">
        <v>1.1000000000000001</v>
      </c>
      <c r="G440" s="25">
        <v>0</v>
      </c>
      <c r="H440" s="25">
        <v>0</v>
      </c>
      <c r="I440" s="25">
        <v>0</v>
      </c>
      <c r="J440" s="25">
        <v>0</v>
      </c>
      <c r="K440" s="25">
        <v>0</v>
      </c>
      <c r="L440" s="25">
        <v>0</v>
      </c>
      <c r="M440" s="25" t="s">
        <v>803</v>
      </c>
      <c r="N440" s="25" t="s">
        <v>358</v>
      </c>
      <c r="O440" s="25" t="s">
        <v>1019</v>
      </c>
      <c r="P440" s="25" t="s">
        <v>1019</v>
      </c>
      <c r="Q440" s="25" t="s">
        <v>1091</v>
      </c>
      <c r="R440" s="34"/>
    </row>
    <row r="441" spans="1:18" ht="51" x14ac:dyDescent="0.25">
      <c r="A441" s="25" t="s">
        <v>1092</v>
      </c>
      <c r="B441" s="25" t="s">
        <v>1093</v>
      </c>
      <c r="C441" s="25" t="s">
        <v>196</v>
      </c>
      <c r="D441" s="62">
        <v>2.7</v>
      </c>
      <c r="E441" s="12">
        <v>1</v>
      </c>
      <c r="F441" s="25">
        <v>1.1000000000000001</v>
      </c>
      <c r="G441" s="25">
        <v>0</v>
      </c>
      <c r="H441" s="25">
        <v>0</v>
      </c>
      <c r="I441" s="25">
        <v>0</v>
      </c>
      <c r="J441" s="25">
        <v>0</v>
      </c>
      <c r="K441" s="25">
        <v>0</v>
      </c>
      <c r="L441" s="25">
        <v>0</v>
      </c>
      <c r="M441" s="25" t="s">
        <v>803</v>
      </c>
      <c r="N441" s="25" t="s">
        <v>358</v>
      </c>
      <c r="O441" s="25" t="s">
        <v>1019</v>
      </c>
      <c r="P441" s="25" t="s">
        <v>1019</v>
      </c>
      <c r="Q441" s="25" t="s">
        <v>1094</v>
      </c>
      <c r="R441" s="34"/>
    </row>
    <row r="442" spans="1:18" ht="51" x14ac:dyDescent="0.25">
      <c r="A442" s="25" t="s">
        <v>1095</v>
      </c>
      <c r="B442" s="25" t="s">
        <v>1096</v>
      </c>
      <c r="C442" s="25" t="s">
        <v>196</v>
      </c>
      <c r="D442" s="62">
        <v>2.7</v>
      </c>
      <c r="E442" s="12">
        <v>1</v>
      </c>
      <c r="F442" s="25">
        <v>1.1000000000000001</v>
      </c>
      <c r="G442" s="25">
        <v>0</v>
      </c>
      <c r="H442" s="25">
        <v>0</v>
      </c>
      <c r="I442" s="25">
        <v>0</v>
      </c>
      <c r="J442" s="25">
        <v>0</v>
      </c>
      <c r="K442" s="25">
        <v>0</v>
      </c>
      <c r="L442" s="25">
        <v>0</v>
      </c>
      <c r="M442" s="25" t="s">
        <v>359</v>
      </c>
      <c r="N442" s="25" t="s">
        <v>358</v>
      </c>
      <c r="O442" s="25" t="s">
        <v>1019</v>
      </c>
      <c r="P442" s="25" t="s">
        <v>1019</v>
      </c>
      <c r="Q442" s="25" t="s">
        <v>1097</v>
      </c>
      <c r="R442" s="34"/>
    </row>
    <row r="443" spans="1:18" ht="51" x14ac:dyDescent="0.25">
      <c r="A443" s="25" t="s">
        <v>1098</v>
      </c>
      <c r="B443" s="25" t="s">
        <v>1099</v>
      </c>
      <c r="C443" s="25" t="s">
        <v>196</v>
      </c>
      <c r="D443" s="62">
        <v>2.7</v>
      </c>
      <c r="E443" s="12">
        <v>1</v>
      </c>
      <c r="F443" s="25">
        <v>1.1000000000000001</v>
      </c>
      <c r="G443" s="25">
        <v>0</v>
      </c>
      <c r="H443" s="25">
        <v>0</v>
      </c>
      <c r="I443" s="25">
        <v>0</v>
      </c>
      <c r="J443" s="25">
        <v>0</v>
      </c>
      <c r="K443" s="25">
        <v>0</v>
      </c>
      <c r="L443" s="25">
        <v>0</v>
      </c>
      <c r="M443" s="25" t="s">
        <v>359</v>
      </c>
      <c r="N443" s="25" t="s">
        <v>358</v>
      </c>
      <c r="O443" s="25" t="s">
        <v>1019</v>
      </c>
      <c r="P443" s="25" t="s">
        <v>1019</v>
      </c>
      <c r="Q443" s="25" t="s">
        <v>1100</v>
      </c>
      <c r="R443" s="34"/>
    </row>
    <row r="444" spans="1:18" ht="51" x14ac:dyDescent="0.25">
      <c r="A444" s="25">
        <v>41</v>
      </c>
      <c r="B444" s="25" t="s">
        <v>1101</v>
      </c>
      <c r="C444" s="25" t="s">
        <v>196</v>
      </c>
      <c r="D444" s="62">
        <v>2.7</v>
      </c>
      <c r="E444" s="12">
        <v>1</v>
      </c>
      <c r="F444" s="25">
        <v>1.1000000000000001</v>
      </c>
      <c r="G444" s="25">
        <v>0</v>
      </c>
      <c r="H444" s="25">
        <v>0</v>
      </c>
      <c r="I444" s="25">
        <v>0</v>
      </c>
      <c r="J444" s="25">
        <v>0</v>
      </c>
      <c r="K444" s="25">
        <v>0</v>
      </c>
      <c r="L444" s="25">
        <v>0</v>
      </c>
      <c r="M444" s="25" t="s">
        <v>613</v>
      </c>
      <c r="N444" s="25" t="s">
        <v>358</v>
      </c>
      <c r="O444" s="25" t="s">
        <v>1019</v>
      </c>
      <c r="P444" s="25" t="s">
        <v>1019</v>
      </c>
      <c r="Q444" s="25" t="s">
        <v>1031</v>
      </c>
      <c r="R444" s="34"/>
    </row>
    <row r="445" spans="1:18" ht="51" x14ac:dyDescent="0.25">
      <c r="A445" s="26">
        <v>42</v>
      </c>
      <c r="B445" s="26" t="s">
        <v>1102</v>
      </c>
      <c r="C445" s="25" t="s">
        <v>196</v>
      </c>
      <c r="D445" s="62">
        <v>2.7</v>
      </c>
      <c r="E445" s="12">
        <v>1</v>
      </c>
      <c r="F445" s="25">
        <v>1.1000000000000001</v>
      </c>
      <c r="G445" s="25">
        <v>0</v>
      </c>
      <c r="H445" s="25">
        <v>0</v>
      </c>
      <c r="I445" s="25">
        <v>0</v>
      </c>
      <c r="J445" s="25">
        <v>0</v>
      </c>
      <c r="K445" s="25">
        <v>0</v>
      </c>
      <c r="L445" s="25">
        <v>0</v>
      </c>
      <c r="M445" s="25" t="s">
        <v>613</v>
      </c>
      <c r="N445" s="26" t="s">
        <v>358</v>
      </c>
      <c r="O445" s="25" t="s">
        <v>1019</v>
      </c>
      <c r="P445" s="25" t="s">
        <v>1019</v>
      </c>
      <c r="Q445" s="25" t="s">
        <v>1052</v>
      </c>
      <c r="R445" s="34"/>
    </row>
    <row r="446" spans="1:18" ht="51" x14ac:dyDescent="0.25">
      <c r="A446" s="26">
        <v>43</v>
      </c>
      <c r="B446" s="26" t="s">
        <v>1103</v>
      </c>
      <c r="C446" s="25" t="s">
        <v>196</v>
      </c>
      <c r="D446" s="62">
        <v>2.7</v>
      </c>
      <c r="E446" s="12">
        <v>1</v>
      </c>
      <c r="F446" s="25">
        <v>1.1000000000000001</v>
      </c>
      <c r="G446" s="25">
        <v>0</v>
      </c>
      <c r="H446" s="25">
        <v>0</v>
      </c>
      <c r="I446" s="25">
        <v>0</v>
      </c>
      <c r="J446" s="25">
        <v>0</v>
      </c>
      <c r="K446" s="25">
        <v>0</v>
      </c>
      <c r="L446" s="25">
        <v>0</v>
      </c>
      <c r="M446" s="25" t="s">
        <v>613</v>
      </c>
      <c r="N446" s="26" t="s">
        <v>358</v>
      </c>
      <c r="O446" s="25" t="s">
        <v>1019</v>
      </c>
      <c r="P446" s="25" t="s">
        <v>1019</v>
      </c>
      <c r="Q446" s="25" t="s">
        <v>1104</v>
      </c>
      <c r="R446" s="34"/>
    </row>
    <row r="447" spans="1:18" ht="51" x14ac:dyDescent="0.25">
      <c r="A447" s="26">
        <v>44</v>
      </c>
      <c r="B447" s="26" t="s">
        <v>1105</v>
      </c>
      <c r="C447" s="25" t="s">
        <v>196</v>
      </c>
      <c r="D447" s="62">
        <v>2.7</v>
      </c>
      <c r="E447" s="12">
        <v>1</v>
      </c>
      <c r="F447" s="25">
        <v>1.1000000000000001</v>
      </c>
      <c r="G447" s="25">
        <v>0</v>
      </c>
      <c r="H447" s="25">
        <v>0</v>
      </c>
      <c r="I447" s="25">
        <v>0</v>
      </c>
      <c r="J447" s="25">
        <v>0</v>
      </c>
      <c r="K447" s="25">
        <v>0</v>
      </c>
      <c r="L447" s="25">
        <v>0</v>
      </c>
      <c r="M447" s="25" t="s">
        <v>613</v>
      </c>
      <c r="N447" s="26" t="s">
        <v>358</v>
      </c>
      <c r="O447" s="25" t="s">
        <v>1019</v>
      </c>
      <c r="P447" s="25" t="s">
        <v>1019</v>
      </c>
      <c r="Q447" s="25" t="s">
        <v>1106</v>
      </c>
      <c r="R447" s="34"/>
    </row>
    <row r="448" spans="1:18" ht="51" x14ac:dyDescent="0.25">
      <c r="A448" s="26">
        <v>45</v>
      </c>
      <c r="B448" s="26" t="s">
        <v>1107</v>
      </c>
      <c r="C448" s="25" t="s">
        <v>196</v>
      </c>
      <c r="D448" s="62">
        <v>2.7</v>
      </c>
      <c r="E448" s="12">
        <v>1</v>
      </c>
      <c r="F448" s="25" t="s">
        <v>1108</v>
      </c>
      <c r="G448" s="25">
        <v>0</v>
      </c>
      <c r="H448" s="25">
        <v>0</v>
      </c>
      <c r="I448" s="25">
        <v>0</v>
      </c>
      <c r="J448" s="25">
        <v>0</v>
      </c>
      <c r="K448" s="25">
        <v>0</v>
      </c>
      <c r="L448" s="25">
        <v>0</v>
      </c>
      <c r="M448" s="26"/>
      <c r="N448" s="26"/>
      <c r="O448" s="25" t="s">
        <v>1019</v>
      </c>
      <c r="P448" s="25" t="s">
        <v>1019</v>
      </c>
      <c r="Q448" s="25" t="s">
        <v>1011</v>
      </c>
      <c r="R448" s="34"/>
    </row>
    <row r="449" spans="1:18" ht="51" x14ac:dyDescent="0.25">
      <c r="A449" s="26">
        <v>46</v>
      </c>
      <c r="B449" s="26" t="s">
        <v>1109</v>
      </c>
      <c r="C449" s="25" t="s">
        <v>196</v>
      </c>
      <c r="D449" s="62">
        <v>2.7</v>
      </c>
      <c r="E449" s="12">
        <v>1</v>
      </c>
      <c r="F449" s="25" t="s">
        <v>1108</v>
      </c>
      <c r="G449" s="25">
        <v>0</v>
      </c>
      <c r="H449" s="25">
        <v>0</v>
      </c>
      <c r="I449" s="25">
        <v>0</v>
      </c>
      <c r="J449" s="25">
        <v>0</v>
      </c>
      <c r="K449" s="25">
        <v>0</v>
      </c>
      <c r="L449" s="25">
        <v>0</v>
      </c>
      <c r="M449" s="26"/>
      <c r="N449" s="26"/>
      <c r="O449" s="25" t="s">
        <v>1019</v>
      </c>
      <c r="P449" s="25" t="s">
        <v>1019</v>
      </c>
      <c r="Q449" s="25" t="s">
        <v>1110</v>
      </c>
      <c r="R449" s="34"/>
    </row>
    <row r="450" spans="1:18" ht="51" x14ac:dyDescent="0.25">
      <c r="A450" s="26">
        <v>47</v>
      </c>
      <c r="B450" s="26" t="s">
        <v>1111</v>
      </c>
      <c r="C450" s="25" t="s">
        <v>196</v>
      </c>
      <c r="D450" s="62">
        <v>2.7</v>
      </c>
      <c r="E450" s="12">
        <v>1</v>
      </c>
      <c r="F450" s="25" t="s">
        <v>1108</v>
      </c>
      <c r="G450" s="25">
        <v>0</v>
      </c>
      <c r="H450" s="25">
        <v>0</v>
      </c>
      <c r="I450" s="25">
        <v>0</v>
      </c>
      <c r="J450" s="25">
        <v>0</v>
      </c>
      <c r="K450" s="25">
        <v>0</v>
      </c>
      <c r="L450" s="25">
        <v>0</v>
      </c>
      <c r="M450" s="26"/>
      <c r="N450" s="26"/>
      <c r="O450" s="25" t="s">
        <v>1019</v>
      </c>
      <c r="P450" s="25" t="s">
        <v>1019</v>
      </c>
      <c r="Q450" s="25" t="s">
        <v>1112</v>
      </c>
      <c r="R450" s="34"/>
    </row>
    <row r="451" spans="1:18" ht="51" x14ac:dyDescent="0.25">
      <c r="A451" s="26">
        <v>48</v>
      </c>
      <c r="B451" s="26" t="s">
        <v>1113</v>
      </c>
      <c r="C451" s="25" t="s">
        <v>196</v>
      </c>
      <c r="D451" s="62">
        <v>2.7</v>
      </c>
      <c r="E451" s="12">
        <v>1</v>
      </c>
      <c r="F451" s="25" t="s">
        <v>1108</v>
      </c>
      <c r="G451" s="25">
        <v>0</v>
      </c>
      <c r="H451" s="25">
        <v>0</v>
      </c>
      <c r="I451" s="25">
        <v>0</v>
      </c>
      <c r="J451" s="25">
        <v>0</v>
      </c>
      <c r="K451" s="25">
        <v>0</v>
      </c>
      <c r="L451" s="25">
        <v>0</v>
      </c>
      <c r="M451" s="26"/>
      <c r="N451" s="26"/>
      <c r="O451" s="25" t="s">
        <v>1019</v>
      </c>
      <c r="P451" s="25" t="s">
        <v>1019</v>
      </c>
      <c r="Q451" s="25" t="s">
        <v>1049</v>
      </c>
      <c r="R451" s="34"/>
    </row>
    <row r="452" spans="1:18" x14ac:dyDescent="0.25">
      <c r="A452" s="25"/>
      <c r="B452" s="33" t="s">
        <v>61</v>
      </c>
      <c r="C452" s="36"/>
      <c r="D452" s="33">
        <f>D453+D454+D455+D456+D457+D458+D459+D460+D461+D462+D463+D464+D465+D466+D467+D468+D469+D470+D471+D472+D473+D474+D475+D476+D477+D478+D479+D480+D481+D482+D483+D484+D485+D486+++D487++D488+D489+D490+D491+D492</f>
        <v>313.19999999999982</v>
      </c>
      <c r="E452" s="33">
        <f>E453+E454+E455+E456+E457+E458+E459+E460+E461+E462+E463+E464+E465+E466+E467+E468+E469+E470+E471+E472+E473+E474+E475+E476+E477+E478+E479+E480+E481+E482+E483+E484+E485+E486+++E487++E488+E489+E490+E491+E492</f>
        <v>40</v>
      </c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34"/>
    </row>
    <row r="453" spans="1:18" ht="51" x14ac:dyDescent="0.25">
      <c r="A453" s="25">
        <v>1</v>
      </c>
      <c r="B453" s="55" t="s">
        <v>1114</v>
      </c>
      <c r="C453" s="25" t="s">
        <v>196</v>
      </c>
      <c r="D453" s="61">
        <v>13.5</v>
      </c>
      <c r="E453" s="12">
        <v>1</v>
      </c>
      <c r="F453" s="25">
        <v>6</v>
      </c>
      <c r="G453" s="25">
        <v>0</v>
      </c>
      <c r="H453" s="25">
        <v>0</v>
      </c>
      <c r="I453" s="25">
        <v>0</v>
      </c>
      <c r="J453" s="25">
        <v>0</v>
      </c>
      <c r="K453" s="25">
        <v>0</v>
      </c>
      <c r="L453" s="25">
        <v>0</v>
      </c>
      <c r="M453" s="25" t="s">
        <v>613</v>
      </c>
      <c r="N453" s="25" t="s">
        <v>383</v>
      </c>
      <c r="O453" s="25" t="s">
        <v>1115</v>
      </c>
      <c r="P453" s="25" t="s">
        <v>1115</v>
      </c>
      <c r="Q453" s="25" t="s">
        <v>1116</v>
      </c>
      <c r="R453" s="33"/>
    </row>
    <row r="454" spans="1:18" ht="51" x14ac:dyDescent="0.25">
      <c r="A454" s="25">
        <v>2</v>
      </c>
      <c r="B454" s="55" t="s">
        <v>1117</v>
      </c>
      <c r="C454" s="25" t="s">
        <v>196</v>
      </c>
      <c r="D454" s="62">
        <v>2.7</v>
      </c>
      <c r="E454" s="12">
        <v>1</v>
      </c>
      <c r="F454" s="25">
        <v>1.1000000000000001</v>
      </c>
      <c r="G454" s="25">
        <v>0</v>
      </c>
      <c r="H454" s="25">
        <v>0</v>
      </c>
      <c r="I454" s="25">
        <v>0</v>
      </c>
      <c r="J454" s="25">
        <v>0</v>
      </c>
      <c r="K454" s="25">
        <v>0</v>
      </c>
      <c r="L454" s="25">
        <v>0</v>
      </c>
      <c r="M454" s="25" t="s">
        <v>359</v>
      </c>
      <c r="N454" s="25" t="s">
        <v>358</v>
      </c>
      <c r="O454" s="25" t="s">
        <v>1115</v>
      </c>
      <c r="P454" s="25" t="s">
        <v>1115</v>
      </c>
      <c r="Q454" s="25" t="s">
        <v>1118</v>
      </c>
      <c r="R454" s="33"/>
    </row>
    <row r="455" spans="1:18" ht="51" x14ac:dyDescent="0.25">
      <c r="A455" s="25">
        <v>3</v>
      </c>
      <c r="B455" s="55" t="s">
        <v>1119</v>
      </c>
      <c r="C455" s="25" t="s">
        <v>196</v>
      </c>
      <c r="D455" s="62">
        <v>2.7</v>
      </c>
      <c r="E455" s="12">
        <v>1</v>
      </c>
      <c r="F455" s="25">
        <v>1.1000000000000001</v>
      </c>
      <c r="G455" s="25">
        <v>0</v>
      </c>
      <c r="H455" s="25">
        <v>0</v>
      </c>
      <c r="I455" s="25">
        <v>0</v>
      </c>
      <c r="J455" s="25">
        <v>0</v>
      </c>
      <c r="K455" s="25">
        <v>0</v>
      </c>
      <c r="L455" s="25">
        <v>0</v>
      </c>
      <c r="M455" s="25" t="s">
        <v>359</v>
      </c>
      <c r="N455" s="25" t="s">
        <v>358</v>
      </c>
      <c r="O455" s="25" t="s">
        <v>1115</v>
      </c>
      <c r="P455" s="25" t="s">
        <v>1115</v>
      </c>
      <c r="Q455" s="25" t="s">
        <v>1120</v>
      </c>
      <c r="R455" s="33"/>
    </row>
    <row r="456" spans="1:18" ht="51" x14ac:dyDescent="0.25">
      <c r="A456" s="25">
        <v>4</v>
      </c>
      <c r="B456" s="55" t="s">
        <v>1121</v>
      </c>
      <c r="C456" s="25" t="s">
        <v>196</v>
      </c>
      <c r="D456" s="62">
        <v>2.7</v>
      </c>
      <c r="E456" s="12">
        <v>1</v>
      </c>
      <c r="F456" s="25">
        <v>1.1000000000000001</v>
      </c>
      <c r="G456" s="25">
        <v>0</v>
      </c>
      <c r="H456" s="25">
        <v>0</v>
      </c>
      <c r="I456" s="25">
        <v>0</v>
      </c>
      <c r="J456" s="25">
        <v>0</v>
      </c>
      <c r="K456" s="25">
        <v>0</v>
      </c>
      <c r="L456" s="25">
        <v>0</v>
      </c>
      <c r="M456" s="25" t="s">
        <v>359</v>
      </c>
      <c r="N456" s="25" t="s">
        <v>358</v>
      </c>
      <c r="O456" s="25" t="s">
        <v>1115</v>
      </c>
      <c r="P456" s="25" t="s">
        <v>1115</v>
      </c>
      <c r="Q456" s="25" t="s">
        <v>1122</v>
      </c>
      <c r="R456" s="33"/>
    </row>
    <row r="457" spans="1:18" ht="51" x14ac:dyDescent="0.25">
      <c r="A457" s="25">
        <v>5</v>
      </c>
      <c r="B457" s="55" t="s">
        <v>1123</v>
      </c>
      <c r="C457" s="25" t="s">
        <v>196</v>
      </c>
      <c r="D457" s="61">
        <v>13.5</v>
      </c>
      <c r="E457" s="12">
        <v>1</v>
      </c>
      <c r="F457" s="25">
        <v>4</v>
      </c>
      <c r="G457" s="25">
        <v>0</v>
      </c>
      <c r="H457" s="25">
        <v>0</v>
      </c>
      <c r="I457" s="25">
        <v>0</v>
      </c>
      <c r="J457" s="25">
        <v>0</v>
      </c>
      <c r="K457" s="25">
        <v>0</v>
      </c>
      <c r="L457" s="25">
        <v>0</v>
      </c>
      <c r="M457" s="25" t="s">
        <v>613</v>
      </c>
      <c r="N457" s="25" t="s">
        <v>358</v>
      </c>
      <c r="O457" s="25" t="s">
        <v>1115</v>
      </c>
      <c r="P457" s="25" t="s">
        <v>1115</v>
      </c>
      <c r="Q457" s="25" t="s">
        <v>1124</v>
      </c>
      <c r="R457" s="33"/>
    </row>
    <row r="458" spans="1:18" ht="51" x14ac:dyDescent="0.25">
      <c r="A458" s="25">
        <v>6</v>
      </c>
      <c r="B458" s="55" t="s">
        <v>1125</v>
      </c>
      <c r="C458" s="25" t="s">
        <v>196</v>
      </c>
      <c r="D458" s="61">
        <v>13.5</v>
      </c>
      <c r="E458" s="12">
        <v>1</v>
      </c>
      <c r="F458" s="25">
        <v>4</v>
      </c>
      <c r="G458" s="25">
        <v>0</v>
      </c>
      <c r="H458" s="25">
        <v>0</v>
      </c>
      <c r="I458" s="25">
        <v>0</v>
      </c>
      <c r="J458" s="25">
        <v>0</v>
      </c>
      <c r="K458" s="25">
        <v>0</v>
      </c>
      <c r="L458" s="25">
        <v>0</v>
      </c>
      <c r="M458" s="25" t="s">
        <v>613</v>
      </c>
      <c r="N458" s="25" t="s">
        <v>358</v>
      </c>
      <c r="O458" s="25" t="s">
        <v>1115</v>
      </c>
      <c r="P458" s="25" t="s">
        <v>1115</v>
      </c>
      <c r="Q458" s="25" t="s">
        <v>1126</v>
      </c>
      <c r="R458" s="33"/>
    </row>
    <row r="459" spans="1:18" ht="51" x14ac:dyDescent="0.25">
      <c r="A459" s="25">
        <v>7</v>
      </c>
      <c r="B459" s="55" t="s">
        <v>1127</v>
      </c>
      <c r="C459" s="25" t="s">
        <v>196</v>
      </c>
      <c r="D459" s="61">
        <v>13.5</v>
      </c>
      <c r="E459" s="12">
        <v>1</v>
      </c>
      <c r="F459" s="25">
        <v>4</v>
      </c>
      <c r="G459" s="25">
        <v>0</v>
      </c>
      <c r="H459" s="25">
        <v>0</v>
      </c>
      <c r="I459" s="25">
        <v>0</v>
      </c>
      <c r="J459" s="25">
        <v>0</v>
      </c>
      <c r="K459" s="25">
        <v>0</v>
      </c>
      <c r="L459" s="25">
        <v>0</v>
      </c>
      <c r="M459" s="25" t="s">
        <v>613</v>
      </c>
      <c r="N459" s="25" t="s">
        <v>358</v>
      </c>
      <c r="O459" s="25" t="s">
        <v>1115</v>
      </c>
      <c r="P459" s="25" t="s">
        <v>1115</v>
      </c>
      <c r="Q459" s="25" t="s">
        <v>1128</v>
      </c>
      <c r="R459" s="33"/>
    </row>
    <row r="460" spans="1:18" ht="51" x14ac:dyDescent="0.25">
      <c r="A460" s="25">
        <v>8</v>
      </c>
      <c r="B460" s="55" t="s">
        <v>1129</v>
      </c>
      <c r="C460" s="25" t="s">
        <v>196</v>
      </c>
      <c r="D460" s="61">
        <v>13.5</v>
      </c>
      <c r="E460" s="12">
        <v>1</v>
      </c>
      <c r="F460" s="25">
        <v>4</v>
      </c>
      <c r="G460" s="25">
        <v>0</v>
      </c>
      <c r="H460" s="25">
        <v>0</v>
      </c>
      <c r="I460" s="25">
        <v>0</v>
      </c>
      <c r="J460" s="25">
        <v>0</v>
      </c>
      <c r="K460" s="25">
        <v>0</v>
      </c>
      <c r="L460" s="25">
        <v>0</v>
      </c>
      <c r="M460" s="25" t="s">
        <v>613</v>
      </c>
      <c r="N460" s="25" t="s">
        <v>358</v>
      </c>
      <c r="O460" s="25" t="s">
        <v>1115</v>
      </c>
      <c r="P460" s="25" t="s">
        <v>1115</v>
      </c>
      <c r="Q460" s="25" t="s">
        <v>1130</v>
      </c>
      <c r="R460" s="33"/>
    </row>
    <row r="461" spans="1:18" ht="51" x14ac:dyDescent="0.25">
      <c r="A461" s="25">
        <v>9</v>
      </c>
      <c r="B461" s="55" t="s">
        <v>1131</v>
      </c>
      <c r="C461" s="25" t="s">
        <v>196</v>
      </c>
      <c r="D461" s="61">
        <v>13.5</v>
      </c>
      <c r="E461" s="12">
        <v>1</v>
      </c>
      <c r="F461" s="25">
        <v>6</v>
      </c>
      <c r="G461" s="25">
        <v>0</v>
      </c>
      <c r="H461" s="25">
        <v>0</v>
      </c>
      <c r="I461" s="25">
        <v>0</v>
      </c>
      <c r="J461" s="25">
        <v>0</v>
      </c>
      <c r="K461" s="25">
        <v>0</v>
      </c>
      <c r="L461" s="25">
        <v>0</v>
      </c>
      <c r="M461" s="25" t="s">
        <v>613</v>
      </c>
      <c r="N461" s="25" t="s">
        <v>383</v>
      </c>
      <c r="O461" s="25" t="s">
        <v>1115</v>
      </c>
      <c r="P461" s="25" t="s">
        <v>1115</v>
      </c>
      <c r="Q461" s="25" t="s">
        <v>1132</v>
      </c>
      <c r="R461" s="33"/>
    </row>
    <row r="462" spans="1:18" ht="51" x14ac:dyDescent="0.25">
      <c r="A462" s="25">
        <v>10</v>
      </c>
      <c r="B462" s="55" t="s">
        <v>1133</v>
      </c>
      <c r="C462" s="25" t="s">
        <v>196</v>
      </c>
      <c r="D462" s="61">
        <v>13.5</v>
      </c>
      <c r="E462" s="12">
        <v>1</v>
      </c>
      <c r="F462" s="25">
        <v>6</v>
      </c>
      <c r="G462" s="25">
        <v>0</v>
      </c>
      <c r="H462" s="25">
        <v>0</v>
      </c>
      <c r="I462" s="25">
        <v>0</v>
      </c>
      <c r="J462" s="25">
        <v>0</v>
      </c>
      <c r="K462" s="25">
        <v>0</v>
      </c>
      <c r="L462" s="25">
        <v>0</v>
      </c>
      <c r="M462" s="25" t="s">
        <v>1026</v>
      </c>
      <c r="N462" s="25" t="s">
        <v>358</v>
      </c>
      <c r="O462" s="25" t="s">
        <v>1115</v>
      </c>
      <c r="P462" s="25" t="s">
        <v>1115</v>
      </c>
      <c r="Q462" s="25" t="s">
        <v>0</v>
      </c>
      <c r="R462" s="33"/>
    </row>
    <row r="463" spans="1:18" ht="51" x14ac:dyDescent="0.25">
      <c r="A463" s="25">
        <v>11</v>
      </c>
      <c r="B463" s="55" t="s">
        <v>1</v>
      </c>
      <c r="C463" s="25" t="s">
        <v>196</v>
      </c>
      <c r="D463" s="61">
        <v>13.5</v>
      </c>
      <c r="E463" s="12">
        <v>1</v>
      </c>
      <c r="F463" s="25">
        <v>4</v>
      </c>
      <c r="G463" s="25">
        <v>0</v>
      </c>
      <c r="H463" s="25">
        <v>0</v>
      </c>
      <c r="I463" s="25">
        <v>0</v>
      </c>
      <c r="J463" s="25">
        <v>0</v>
      </c>
      <c r="K463" s="25">
        <v>0</v>
      </c>
      <c r="L463" s="25">
        <v>0</v>
      </c>
      <c r="M463" s="25" t="s">
        <v>613</v>
      </c>
      <c r="N463" s="25" t="s">
        <v>358</v>
      </c>
      <c r="O463" s="25" t="s">
        <v>1115</v>
      </c>
      <c r="P463" s="25" t="s">
        <v>1115</v>
      </c>
      <c r="Q463" s="25" t="s">
        <v>2</v>
      </c>
      <c r="R463" s="33"/>
    </row>
    <row r="464" spans="1:18" ht="51" x14ac:dyDescent="0.25">
      <c r="A464" s="25">
        <v>12</v>
      </c>
      <c r="B464" s="55" t="s">
        <v>3</v>
      </c>
      <c r="C464" s="25" t="s">
        <v>196</v>
      </c>
      <c r="D464" s="61">
        <v>13.5</v>
      </c>
      <c r="E464" s="12">
        <v>1</v>
      </c>
      <c r="F464" s="25">
        <v>6</v>
      </c>
      <c r="G464" s="25">
        <v>0</v>
      </c>
      <c r="H464" s="25">
        <v>0</v>
      </c>
      <c r="I464" s="25">
        <v>0</v>
      </c>
      <c r="J464" s="25">
        <v>0</v>
      </c>
      <c r="K464" s="25">
        <v>0</v>
      </c>
      <c r="L464" s="25">
        <v>0</v>
      </c>
      <c r="M464" s="25" t="s">
        <v>613</v>
      </c>
      <c r="N464" s="25" t="s">
        <v>383</v>
      </c>
      <c r="O464" s="25" t="s">
        <v>1115</v>
      </c>
      <c r="P464" s="25" t="s">
        <v>1115</v>
      </c>
      <c r="Q464" s="25" t="s">
        <v>4</v>
      </c>
      <c r="R464" s="33"/>
    </row>
    <row r="465" spans="1:18" ht="51" x14ac:dyDescent="0.25">
      <c r="A465" s="25">
        <v>13</v>
      </c>
      <c r="B465" s="55" t="s">
        <v>5</v>
      </c>
      <c r="C465" s="25" t="s">
        <v>196</v>
      </c>
      <c r="D465" s="61">
        <v>13.5</v>
      </c>
      <c r="E465" s="12">
        <v>1</v>
      </c>
      <c r="F465" s="25">
        <v>4</v>
      </c>
      <c r="G465" s="25">
        <v>0</v>
      </c>
      <c r="H465" s="25">
        <v>0</v>
      </c>
      <c r="I465" s="25">
        <v>0</v>
      </c>
      <c r="J465" s="25">
        <v>0</v>
      </c>
      <c r="K465" s="25">
        <v>0</v>
      </c>
      <c r="L465" s="25">
        <v>0</v>
      </c>
      <c r="M465" s="25" t="s">
        <v>613</v>
      </c>
      <c r="N465" s="25" t="s">
        <v>358</v>
      </c>
      <c r="O465" s="25" t="s">
        <v>1115</v>
      </c>
      <c r="P465" s="25" t="s">
        <v>1115</v>
      </c>
      <c r="Q465" s="25" t="s">
        <v>6</v>
      </c>
      <c r="R465" s="33"/>
    </row>
    <row r="466" spans="1:18" ht="51" x14ac:dyDescent="0.25">
      <c r="A466" s="25">
        <v>14</v>
      </c>
      <c r="B466" s="55" t="s">
        <v>7</v>
      </c>
      <c r="C466" s="25" t="s">
        <v>196</v>
      </c>
      <c r="D466" s="61">
        <v>13.5</v>
      </c>
      <c r="E466" s="12">
        <v>1</v>
      </c>
      <c r="F466" s="25">
        <v>4</v>
      </c>
      <c r="G466" s="25">
        <v>0</v>
      </c>
      <c r="H466" s="25">
        <v>0</v>
      </c>
      <c r="I466" s="25">
        <v>0</v>
      </c>
      <c r="J466" s="25">
        <v>0</v>
      </c>
      <c r="K466" s="25">
        <v>0</v>
      </c>
      <c r="L466" s="25">
        <v>0</v>
      </c>
      <c r="M466" s="25" t="s">
        <v>613</v>
      </c>
      <c r="N466" s="25" t="s">
        <v>358</v>
      </c>
      <c r="O466" s="25" t="s">
        <v>1115</v>
      </c>
      <c r="P466" s="25" t="s">
        <v>1115</v>
      </c>
      <c r="Q466" s="25" t="s">
        <v>8</v>
      </c>
      <c r="R466" s="33"/>
    </row>
    <row r="467" spans="1:18" ht="51" x14ac:dyDescent="0.25">
      <c r="A467" s="25">
        <v>15</v>
      </c>
      <c r="B467" s="55" t="s">
        <v>9</v>
      </c>
      <c r="C467" s="25" t="s">
        <v>196</v>
      </c>
      <c r="D467" s="62">
        <v>2.7</v>
      </c>
      <c r="E467" s="12">
        <v>1</v>
      </c>
      <c r="F467" s="25">
        <v>1.1000000000000001</v>
      </c>
      <c r="G467" s="25">
        <v>0</v>
      </c>
      <c r="H467" s="25">
        <v>0</v>
      </c>
      <c r="I467" s="25">
        <v>0</v>
      </c>
      <c r="J467" s="25">
        <v>0</v>
      </c>
      <c r="K467" s="25">
        <v>0</v>
      </c>
      <c r="L467" s="25">
        <v>0</v>
      </c>
      <c r="M467" s="25" t="s">
        <v>359</v>
      </c>
      <c r="N467" s="25" t="s">
        <v>358</v>
      </c>
      <c r="O467" s="25" t="s">
        <v>1115</v>
      </c>
      <c r="P467" s="25" t="s">
        <v>1115</v>
      </c>
      <c r="Q467" s="25" t="s">
        <v>10</v>
      </c>
      <c r="R467" s="33"/>
    </row>
    <row r="468" spans="1:18" ht="51" x14ac:dyDescent="0.25">
      <c r="A468" s="25">
        <v>16</v>
      </c>
      <c r="B468" s="55" t="s">
        <v>11</v>
      </c>
      <c r="C468" s="25" t="s">
        <v>196</v>
      </c>
      <c r="D468" s="62">
        <v>2.7</v>
      </c>
      <c r="E468" s="12">
        <v>1</v>
      </c>
      <c r="F468" s="25">
        <v>1.1000000000000001</v>
      </c>
      <c r="G468" s="25">
        <v>0</v>
      </c>
      <c r="H468" s="25">
        <v>0</v>
      </c>
      <c r="I468" s="25">
        <v>0</v>
      </c>
      <c r="J468" s="25">
        <v>0</v>
      </c>
      <c r="K468" s="25">
        <v>0</v>
      </c>
      <c r="L468" s="25">
        <v>0</v>
      </c>
      <c r="M468" s="25" t="s">
        <v>359</v>
      </c>
      <c r="N468" s="25" t="s">
        <v>358</v>
      </c>
      <c r="O468" s="25" t="s">
        <v>1115</v>
      </c>
      <c r="P468" s="25" t="s">
        <v>1115</v>
      </c>
      <c r="Q468" s="25" t="s">
        <v>12</v>
      </c>
      <c r="R468" s="33"/>
    </row>
    <row r="469" spans="1:18" ht="51" x14ac:dyDescent="0.25">
      <c r="A469" s="25">
        <v>17</v>
      </c>
      <c r="B469" s="55" t="s">
        <v>13</v>
      </c>
      <c r="C469" s="25" t="s">
        <v>196</v>
      </c>
      <c r="D469" s="62">
        <v>2.7</v>
      </c>
      <c r="E469" s="12">
        <v>1</v>
      </c>
      <c r="F469" s="25">
        <v>1.1000000000000001</v>
      </c>
      <c r="G469" s="25">
        <v>0</v>
      </c>
      <c r="H469" s="25">
        <v>0</v>
      </c>
      <c r="I469" s="25">
        <v>0</v>
      </c>
      <c r="J469" s="25">
        <v>0</v>
      </c>
      <c r="K469" s="25">
        <v>0</v>
      </c>
      <c r="L469" s="25">
        <v>0</v>
      </c>
      <c r="M469" s="25" t="s">
        <v>359</v>
      </c>
      <c r="N469" s="25" t="s">
        <v>358</v>
      </c>
      <c r="O469" s="25" t="s">
        <v>1115</v>
      </c>
      <c r="P469" s="25" t="s">
        <v>1115</v>
      </c>
      <c r="Q469" s="25" t="s">
        <v>14</v>
      </c>
      <c r="R469" s="33"/>
    </row>
    <row r="470" spans="1:18" ht="51" x14ac:dyDescent="0.25">
      <c r="A470" s="25">
        <v>18</v>
      </c>
      <c r="B470" s="55" t="s">
        <v>15</v>
      </c>
      <c r="C470" s="25" t="s">
        <v>196</v>
      </c>
      <c r="D470" s="62">
        <v>2.7</v>
      </c>
      <c r="E470" s="12">
        <v>1</v>
      </c>
      <c r="F470" s="25">
        <v>1.1000000000000001</v>
      </c>
      <c r="G470" s="25">
        <v>0</v>
      </c>
      <c r="H470" s="25">
        <v>0</v>
      </c>
      <c r="I470" s="25">
        <v>0</v>
      </c>
      <c r="J470" s="25">
        <v>0</v>
      </c>
      <c r="K470" s="25">
        <v>0</v>
      </c>
      <c r="L470" s="25">
        <v>0</v>
      </c>
      <c r="M470" s="25" t="s">
        <v>359</v>
      </c>
      <c r="N470" s="25" t="s">
        <v>358</v>
      </c>
      <c r="O470" s="25" t="s">
        <v>1115</v>
      </c>
      <c r="P470" s="25" t="s">
        <v>1115</v>
      </c>
      <c r="Q470" s="25" t="s">
        <v>16</v>
      </c>
      <c r="R470" s="33"/>
    </row>
    <row r="471" spans="1:18" ht="51" x14ac:dyDescent="0.25">
      <c r="A471" s="25">
        <v>19</v>
      </c>
      <c r="B471" s="55" t="s">
        <v>17</v>
      </c>
      <c r="C471" s="25" t="s">
        <v>196</v>
      </c>
      <c r="D471" s="61">
        <v>13.5</v>
      </c>
      <c r="E471" s="12">
        <v>1</v>
      </c>
      <c r="F471" s="25">
        <v>4</v>
      </c>
      <c r="G471" s="25">
        <v>0</v>
      </c>
      <c r="H471" s="25">
        <v>0</v>
      </c>
      <c r="I471" s="25">
        <v>0</v>
      </c>
      <c r="J471" s="25">
        <v>0</v>
      </c>
      <c r="K471" s="25">
        <v>0</v>
      </c>
      <c r="L471" s="25">
        <v>0</v>
      </c>
      <c r="M471" s="25" t="s">
        <v>613</v>
      </c>
      <c r="N471" s="25" t="s">
        <v>358</v>
      </c>
      <c r="O471" s="25" t="s">
        <v>1115</v>
      </c>
      <c r="P471" s="25" t="s">
        <v>1115</v>
      </c>
      <c r="Q471" s="25" t="s">
        <v>18</v>
      </c>
      <c r="R471" s="33"/>
    </row>
    <row r="472" spans="1:18" ht="51" x14ac:dyDescent="0.25">
      <c r="A472" s="25">
        <v>20</v>
      </c>
      <c r="B472" s="55" t="s">
        <v>19</v>
      </c>
      <c r="C472" s="25" t="s">
        <v>196</v>
      </c>
      <c r="D472" s="61">
        <v>13.5</v>
      </c>
      <c r="E472" s="12">
        <v>1</v>
      </c>
      <c r="F472" s="25">
        <v>4</v>
      </c>
      <c r="G472" s="25">
        <v>0</v>
      </c>
      <c r="H472" s="25">
        <v>0</v>
      </c>
      <c r="I472" s="25">
        <v>0</v>
      </c>
      <c r="J472" s="25">
        <v>0</v>
      </c>
      <c r="K472" s="25">
        <v>0</v>
      </c>
      <c r="L472" s="25">
        <v>0</v>
      </c>
      <c r="M472" s="25" t="s">
        <v>613</v>
      </c>
      <c r="N472" s="25" t="s">
        <v>383</v>
      </c>
      <c r="O472" s="25" t="s">
        <v>1115</v>
      </c>
      <c r="P472" s="25" t="s">
        <v>1115</v>
      </c>
      <c r="Q472" s="25" t="s">
        <v>20</v>
      </c>
      <c r="R472" s="33"/>
    </row>
    <row r="473" spans="1:18" ht="51" x14ac:dyDescent="0.25">
      <c r="A473" s="25">
        <v>21</v>
      </c>
      <c r="B473" s="55" t="s">
        <v>21</v>
      </c>
      <c r="C473" s="25" t="s">
        <v>196</v>
      </c>
      <c r="D473" s="62">
        <v>2.7</v>
      </c>
      <c r="E473" s="12">
        <v>1</v>
      </c>
      <c r="F473" s="25">
        <v>1.1000000000000001</v>
      </c>
      <c r="G473" s="25">
        <v>0</v>
      </c>
      <c r="H473" s="25">
        <v>0</v>
      </c>
      <c r="I473" s="25">
        <v>0</v>
      </c>
      <c r="J473" s="25">
        <v>0</v>
      </c>
      <c r="K473" s="25">
        <v>0</v>
      </c>
      <c r="L473" s="25">
        <v>0</v>
      </c>
      <c r="M473" s="25" t="s">
        <v>359</v>
      </c>
      <c r="N473" s="25" t="s">
        <v>358</v>
      </c>
      <c r="O473" s="25" t="s">
        <v>1115</v>
      </c>
      <c r="P473" s="25" t="s">
        <v>1115</v>
      </c>
      <c r="Q473" s="25" t="s">
        <v>22</v>
      </c>
      <c r="R473" s="33"/>
    </row>
    <row r="474" spans="1:18" ht="51" x14ac:dyDescent="0.25">
      <c r="A474" s="25">
        <v>22</v>
      </c>
      <c r="B474" s="55" t="s">
        <v>23</v>
      </c>
      <c r="C474" s="25" t="s">
        <v>196</v>
      </c>
      <c r="D474" s="62">
        <v>2.7</v>
      </c>
      <c r="E474" s="12">
        <v>1</v>
      </c>
      <c r="F474" s="25">
        <v>1.1000000000000001</v>
      </c>
      <c r="G474" s="25">
        <v>0</v>
      </c>
      <c r="H474" s="25">
        <v>0</v>
      </c>
      <c r="I474" s="25">
        <v>0</v>
      </c>
      <c r="J474" s="25">
        <v>0</v>
      </c>
      <c r="K474" s="25">
        <v>0</v>
      </c>
      <c r="L474" s="25">
        <v>0</v>
      </c>
      <c r="M474" s="25" t="s">
        <v>803</v>
      </c>
      <c r="N474" s="25" t="s">
        <v>358</v>
      </c>
      <c r="O474" s="25" t="s">
        <v>1115</v>
      </c>
      <c r="P474" s="25" t="s">
        <v>1115</v>
      </c>
      <c r="Q474" s="25" t="s">
        <v>24</v>
      </c>
      <c r="R474" s="33"/>
    </row>
    <row r="475" spans="1:18" ht="51" x14ac:dyDescent="0.25">
      <c r="A475" s="25">
        <v>23</v>
      </c>
      <c r="B475" s="55" t="s">
        <v>25</v>
      </c>
      <c r="C475" s="25" t="s">
        <v>196</v>
      </c>
      <c r="D475" s="62">
        <v>2.7</v>
      </c>
      <c r="E475" s="12">
        <v>1</v>
      </c>
      <c r="F475" s="25">
        <v>1.1000000000000001</v>
      </c>
      <c r="G475" s="25">
        <v>0</v>
      </c>
      <c r="H475" s="25">
        <v>0</v>
      </c>
      <c r="I475" s="25">
        <v>0</v>
      </c>
      <c r="J475" s="25">
        <v>0</v>
      </c>
      <c r="K475" s="25">
        <v>0</v>
      </c>
      <c r="L475" s="25">
        <v>0</v>
      </c>
      <c r="M475" s="25" t="s">
        <v>359</v>
      </c>
      <c r="N475" s="25" t="s">
        <v>358</v>
      </c>
      <c r="O475" s="25" t="s">
        <v>1115</v>
      </c>
      <c r="P475" s="25" t="s">
        <v>1115</v>
      </c>
      <c r="Q475" s="25" t="s">
        <v>26</v>
      </c>
      <c r="R475" s="33"/>
    </row>
    <row r="476" spans="1:18" ht="51" x14ac:dyDescent="0.25">
      <c r="A476" s="25">
        <v>24</v>
      </c>
      <c r="B476" s="55" t="s">
        <v>27</v>
      </c>
      <c r="C476" s="25" t="s">
        <v>196</v>
      </c>
      <c r="D476" s="61">
        <v>13.5</v>
      </c>
      <c r="E476" s="12">
        <v>1</v>
      </c>
      <c r="F476" s="25">
        <v>6</v>
      </c>
      <c r="G476" s="25">
        <v>0</v>
      </c>
      <c r="H476" s="25">
        <v>0</v>
      </c>
      <c r="I476" s="25">
        <v>0</v>
      </c>
      <c r="J476" s="25">
        <v>0</v>
      </c>
      <c r="K476" s="25">
        <v>0</v>
      </c>
      <c r="L476" s="25">
        <v>0</v>
      </c>
      <c r="M476" s="25" t="s">
        <v>613</v>
      </c>
      <c r="N476" s="25" t="s">
        <v>383</v>
      </c>
      <c r="O476" s="25" t="s">
        <v>1115</v>
      </c>
      <c r="P476" s="25" t="s">
        <v>1115</v>
      </c>
      <c r="Q476" s="25" t="s">
        <v>28</v>
      </c>
      <c r="R476" s="33"/>
    </row>
    <row r="477" spans="1:18" ht="51" x14ac:dyDescent="0.25">
      <c r="A477" s="25">
        <v>25</v>
      </c>
      <c r="B477" s="55" t="s">
        <v>29</v>
      </c>
      <c r="C477" s="25" t="s">
        <v>196</v>
      </c>
      <c r="D477" s="62">
        <v>2.7</v>
      </c>
      <c r="E477" s="12">
        <v>1</v>
      </c>
      <c r="F477" s="25">
        <v>1.1000000000000001</v>
      </c>
      <c r="G477" s="25">
        <v>0</v>
      </c>
      <c r="H477" s="25">
        <v>0</v>
      </c>
      <c r="I477" s="25">
        <v>0</v>
      </c>
      <c r="J477" s="25">
        <v>0</v>
      </c>
      <c r="K477" s="25">
        <v>0</v>
      </c>
      <c r="L477" s="25">
        <v>0</v>
      </c>
      <c r="M477" s="25" t="s">
        <v>359</v>
      </c>
      <c r="N477" s="25" t="s">
        <v>358</v>
      </c>
      <c r="O477" s="25" t="s">
        <v>1115</v>
      </c>
      <c r="P477" s="25" t="s">
        <v>1115</v>
      </c>
      <c r="Q477" s="25" t="s">
        <v>30</v>
      </c>
      <c r="R477" s="33"/>
    </row>
    <row r="478" spans="1:18" ht="51" x14ac:dyDescent="0.25">
      <c r="A478" s="25">
        <v>26</v>
      </c>
      <c r="B478" s="55" t="s">
        <v>31</v>
      </c>
      <c r="C478" s="25" t="s">
        <v>196</v>
      </c>
      <c r="D478" s="61">
        <v>13.5</v>
      </c>
      <c r="E478" s="12">
        <v>1</v>
      </c>
      <c r="F478" s="25">
        <v>6</v>
      </c>
      <c r="G478" s="25">
        <v>0</v>
      </c>
      <c r="H478" s="25">
        <v>0</v>
      </c>
      <c r="I478" s="25">
        <v>0</v>
      </c>
      <c r="J478" s="25">
        <v>0</v>
      </c>
      <c r="K478" s="25">
        <v>0</v>
      </c>
      <c r="L478" s="25">
        <v>0</v>
      </c>
      <c r="M478" s="25" t="s">
        <v>613</v>
      </c>
      <c r="N478" s="25" t="s">
        <v>383</v>
      </c>
      <c r="O478" s="25" t="s">
        <v>1115</v>
      </c>
      <c r="P478" s="25" t="s">
        <v>1115</v>
      </c>
      <c r="Q478" s="25" t="s">
        <v>32</v>
      </c>
      <c r="R478" s="33"/>
    </row>
    <row r="479" spans="1:18" ht="51" x14ac:dyDescent="0.25">
      <c r="A479" s="25">
        <v>27</v>
      </c>
      <c r="B479" s="55" t="s">
        <v>33</v>
      </c>
      <c r="C479" s="25" t="s">
        <v>196</v>
      </c>
      <c r="D479" s="61">
        <v>13.5</v>
      </c>
      <c r="E479" s="12">
        <v>1</v>
      </c>
      <c r="F479" s="25">
        <v>4</v>
      </c>
      <c r="G479" s="25">
        <v>0</v>
      </c>
      <c r="H479" s="25">
        <v>0</v>
      </c>
      <c r="I479" s="25">
        <v>0</v>
      </c>
      <c r="J479" s="25">
        <v>0</v>
      </c>
      <c r="K479" s="25">
        <v>0</v>
      </c>
      <c r="L479" s="25">
        <v>0</v>
      </c>
      <c r="M479" s="25" t="s">
        <v>359</v>
      </c>
      <c r="N479" s="25" t="s">
        <v>383</v>
      </c>
      <c r="O479" s="25" t="s">
        <v>1115</v>
      </c>
      <c r="P479" s="25" t="s">
        <v>1115</v>
      </c>
      <c r="Q479" s="25" t="s">
        <v>34</v>
      </c>
      <c r="R479" s="33"/>
    </row>
    <row r="480" spans="1:18" ht="51" x14ac:dyDescent="0.25">
      <c r="A480" s="25">
        <v>28</v>
      </c>
      <c r="B480" s="55" t="s">
        <v>35</v>
      </c>
      <c r="C480" s="25" t="s">
        <v>196</v>
      </c>
      <c r="D480" s="61">
        <v>13.5</v>
      </c>
      <c r="E480" s="12">
        <v>1</v>
      </c>
      <c r="F480" s="25">
        <v>4</v>
      </c>
      <c r="G480" s="25">
        <v>0</v>
      </c>
      <c r="H480" s="25">
        <v>0</v>
      </c>
      <c r="I480" s="25">
        <v>0</v>
      </c>
      <c r="J480" s="25">
        <v>0</v>
      </c>
      <c r="K480" s="25">
        <v>0</v>
      </c>
      <c r="L480" s="25">
        <v>0</v>
      </c>
      <c r="M480" s="25" t="s">
        <v>613</v>
      </c>
      <c r="N480" s="25" t="s">
        <v>358</v>
      </c>
      <c r="O480" s="25" t="s">
        <v>1115</v>
      </c>
      <c r="P480" s="25" t="s">
        <v>1115</v>
      </c>
      <c r="Q480" s="25" t="s">
        <v>36</v>
      </c>
      <c r="R480" s="33"/>
    </row>
    <row r="481" spans="1:18" ht="51" x14ac:dyDescent="0.25">
      <c r="A481" s="25">
        <v>29</v>
      </c>
      <c r="B481" s="55" t="s">
        <v>37</v>
      </c>
      <c r="C481" s="25" t="s">
        <v>196</v>
      </c>
      <c r="D481" s="61">
        <v>13.5</v>
      </c>
      <c r="E481" s="12">
        <v>1</v>
      </c>
      <c r="F481" s="25">
        <v>4</v>
      </c>
      <c r="G481" s="25">
        <v>0</v>
      </c>
      <c r="H481" s="25">
        <v>0</v>
      </c>
      <c r="I481" s="25">
        <v>0</v>
      </c>
      <c r="J481" s="25">
        <v>0</v>
      </c>
      <c r="K481" s="25">
        <v>0</v>
      </c>
      <c r="L481" s="25">
        <v>0</v>
      </c>
      <c r="M481" s="25" t="s">
        <v>613</v>
      </c>
      <c r="N481" s="25" t="s">
        <v>358</v>
      </c>
      <c r="O481" s="25" t="s">
        <v>1115</v>
      </c>
      <c r="P481" s="25" t="s">
        <v>1115</v>
      </c>
      <c r="Q481" s="25" t="s">
        <v>38</v>
      </c>
      <c r="R481" s="33"/>
    </row>
    <row r="482" spans="1:18" ht="51" x14ac:dyDescent="0.25">
      <c r="A482" s="25">
        <v>30</v>
      </c>
      <c r="B482" s="55" t="s">
        <v>39</v>
      </c>
      <c r="C482" s="25" t="s">
        <v>196</v>
      </c>
      <c r="D482" s="61">
        <v>13.5</v>
      </c>
      <c r="E482" s="12">
        <v>1</v>
      </c>
      <c r="F482" s="25">
        <v>4</v>
      </c>
      <c r="G482" s="25">
        <v>0</v>
      </c>
      <c r="H482" s="25">
        <v>0</v>
      </c>
      <c r="I482" s="25">
        <v>0</v>
      </c>
      <c r="J482" s="25">
        <v>0</v>
      </c>
      <c r="K482" s="25">
        <v>0</v>
      </c>
      <c r="L482" s="25">
        <v>0</v>
      </c>
      <c r="M482" s="25" t="s">
        <v>613</v>
      </c>
      <c r="N482" s="25" t="s">
        <v>383</v>
      </c>
      <c r="O482" s="25" t="s">
        <v>1115</v>
      </c>
      <c r="P482" s="25" t="s">
        <v>1115</v>
      </c>
      <c r="Q482" s="25" t="s">
        <v>40</v>
      </c>
      <c r="R482" s="33"/>
    </row>
    <row r="483" spans="1:18" ht="51" x14ac:dyDescent="0.25">
      <c r="A483" s="25">
        <v>31</v>
      </c>
      <c r="B483" s="55" t="s">
        <v>41</v>
      </c>
      <c r="C483" s="25" t="s">
        <v>196</v>
      </c>
      <c r="D483" s="62">
        <v>2.7</v>
      </c>
      <c r="E483" s="12">
        <v>1</v>
      </c>
      <c r="F483" s="25">
        <v>1.1000000000000001</v>
      </c>
      <c r="G483" s="25">
        <v>0</v>
      </c>
      <c r="H483" s="25">
        <v>0</v>
      </c>
      <c r="I483" s="25">
        <v>0</v>
      </c>
      <c r="J483" s="25">
        <v>0</v>
      </c>
      <c r="K483" s="25">
        <v>0</v>
      </c>
      <c r="L483" s="25">
        <v>0</v>
      </c>
      <c r="M483" s="25" t="s">
        <v>803</v>
      </c>
      <c r="N483" s="25" t="s">
        <v>358</v>
      </c>
      <c r="O483" s="25" t="s">
        <v>1115</v>
      </c>
      <c r="P483" s="25" t="s">
        <v>1115</v>
      </c>
      <c r="Q483" s="25" t="s">
        <v>42</v>
      </c>
      <c r="R483" s="33"/>
    </row>
    <row r="484" spans="1:18" ht="51" x14ac:dyDescent="0.25">
      <c r="A484" s="25">
        <v>32</v>
      </c>
      <c r="B484" s="56" t="s">
        <v>43</v>
      </c>
      <c r="C484" s="25" t="s">
        <v>196</v>
      </c>
      <c r="D484" s="62">
        <v>2.7</v>
      </c>
      <c r="E484" s="12">
        <v>1</v>
      </c>
      <c r="F484" s="25">
        <v>1.1000000000000001</v>
      </c>
      <c r="G484" s="25">
        <v>0</v>
      </c>
      <c r="H484" s="25">
        <v>0</v>
      </c>
      <c r="I484" s="25">
        <v>0</v>
      </c>
      <c r="J484" s="25">
        <v>0</v>
      </c>
      <c r="K484" s="25">
        <v>0</v>
      </c>
      <c r="L484" s="25">
        <v>0</v>
      </c>
      <c r="M484" s="25" t="s">
        <v>803</v>
      </c>
      <c r="N484" s="25" t="s">
        <v>358</v>
      </c>
      <c r="O484" s="25" t="s">
        <v>1115</v>
      </c>
      <c r="P484" s="25" t="s">
        <v>1115</v>
      </c>
      <c r="Q484" s="25" t="s">
        <v>44</v>
      </c>
      <c r="R484" s="33"/>
    </row>
    <row r="485" spans="1:18" ht="51" x14ac:dyDescent="0.25">
      <c r="A485" s="25">
        <v>33</v>
      </c>
      <c r="B485" s="56" t="s">
        <v>45</v>
      </c>
      <c r="C485" s="25" t="s">
        <v>196</v>
      </c>
      <c r="D485" s="62">
        <v>2.7</v>
      </c>
      <c r="E485" s="12">
        <v>1</v>
      </c>
      <c r="F485" s="25">
        <v>1.1000000000000001</v>
      </c>
      <c r="G485" s="25">
        <v>0</v>
      </c>
      <c r="H485" s="25">
        <v>0</v>
      </c>
      <c r="I485" s="25">
        <v>0</v>
      </c>
      <c r="J485" s="25">
        <v>0</v>
      </c>
      <c r="K485" s="25">
        <v>0</v>
      </c>
      <c r="L485" s="25">
        <v>0</v>
      </c>
      <c r="M485" s="25" t="s">
        <v>803</v>
      </c>
      <c r="N485" s="25" t="s">
        <v>358</v>
      </c>
      <c r="O485" s="25" t="s">
        <v>1115</v>
      </c>
      <c r="P485" s="25" t="s">
        <v>1115</v>
      </c>
      <c r="Q485" s="25" t="s">
        <v>46</v>
      </c>
      <c r="R485" s="33"/>
    </row>
    <row r="486" spans="1:18" ht="51" x14ac:dyDescent="0.25">
      <c r="A486" s="25">
        <v>34</v>
      </c>
      <c r="B486" s="56" t="s">
        <v>47</v>
      </c>
      <c r="C486" s="25" t="s">
        <v>196</v>
      </c>
      <c r="D486" s="62">
        <v>2.7</v>
      </c>
      <c r="E486" s="12">
        <v>1</v>
      </c>
      <c r="F486" s="25">
        <v>1.1000000000000001</v>
      </c>
      <c r="G486" s="25">
        <v>0</v>
      </c>
      <c r="H486" s="25">
        <v>0</v>
      </c>
      <c r="I486" s="25">
        <v>0</v>
      </c>
      <c r="J486" s="25">
        <v>0</v>
      </c>
      <c r="K486" s="25">
        <v>0</v>
      </c>
      <c r="L486" s="25">
        <v>0</v>
      </c>
      <c r="M486" s="25" t="s">
        <v>359</v>
      </c>
      <c r="N486" s="25" t="s">
        <v>358</v>
      </c>
      <c r="O486" s="25" t="s">
        <v>1115</v>
      </c>
      <c r="P486" s="25" t="s">
        <v>1115</v>
      </c>
      <c r="Q486" s="25" t="s">
        <v>48</v>
      </c>
      <c r="R486" s="33"/>
    </row>
    <row r="487" spans="1:18" ht="51" x14ac:dyDescent="0.25">
      <c r="A487" s="25">
        <v>35</v>
      </c>
      <c r="B487" s="56" t="s">
        <v>49</v>
      </c>
      <c r="C487" s="25" t="s">
        <v>196</v>
      </c>
      <c r="D487" s="62">
        <v>2.7</v>
      </c>
      <c r="E487" s="12">
        <v>1</v>
      </c>
      <c r="F487" s="26">
        <v>1.1000000000000001</v>
      </c>
      <c r="G487" s="25">
        <v>0</v>
      </c>
      <c r="H487" s="25">
        <v>0</v>
      </c>
      <c r="I487" s="25">
        <v>0</v>
      </c>
      <c r="J487" s="25">
        <v>0</v>
      </c>
      <c r="K487" s="25">
        <v>0</v>
      </c>
      <c r="L487" s="25">
        <v>0</v>
      </c>
      <c r="M487" s="26" t="s">
        <v>803</v>
      </c>
      <c r="N487" s="25" t="s">
        <v>358</v>
      </c>
      <c r="O487" s="25" t="s">
        <v>1115</v>
      </c>
      <c r="P487" s="25" t="s">
        <v>1115</v>
      </c>
      <c r="Q487" s="26" t="s">
        <v>50</v>
      </c>
      <c r="R487" s="57"/>
    </row>
    <row r="488" spans="1:18" ht="51" x14ac:dyDescent="0.25">
      <c r="A488" s="18">
        <v>36</v>
      </c>
      <c r="B488" s="73" t="s">
        <v>51</v>
      </c>
      <c r="C488" s="18" t="s">
        <v>196</v>
      </c>
      <c r="D488" s="64">
        <v>2.7</v>
      </c>
      <c r="E488" s="18">
        <v>1</v>
      </c>
      <c r="F488" s="17">
        <v>1.1000000000000001</v>
      </c>
      <c r="G488" s="25">
        <v>0</v>
      </c>
      <c r="H488" s="25">
        <v>0</v>
      </c>
      <c r="I488" s="18">
        <v>1</v>
      </c>
      <c r="J488" s="18">
        <v>1.1000000000000001</v>
      </c>
      <c r="K488" s="18">
        <v>0</v>
      </c>
      <c r="L488" s="18">
        <v>0</v>
      </c>
      <c r="M488" s="18" t="s">
        <v>359</v>
      </c>
      <c r="N488" s="18" t="s">
        <v>383</v>
      </c>
      <c r="O488" s="18" t="s">
        <v>1115</v>
      </c>
      <c r="P488" s="18" t="s">
        <v>1115</v>
      </c>
      <c r="Q488" s="17" t="s">
        <v>52</v>
      </c>
      <c r="R488" s="60"/>
    </row>
    <row r="489" spans="1:18" ht="51" x14ac:dyDescent="0.25">
      <c r="A489" s="18">
        <v>37</v>
      </c>
      <c r="B489" s="73" t="s">
        <v>53</v>
      </c>
      <c r="C489" s="18" t="s">
        <v>196</v>
      </c>
      <c r="D489" s="64">
        <v>2.7</v>
      </c>
      <c r="E489" s="18">
        <v>1</v>
      </c>
      <c r="F489" s="17">
        <v>1.1000000000000001</v>
      </c>
      <c r="G489" s="25">
        <v>0</v>
      </c>
      <c r="H489" s="25">
        <v>0</v>
      </c>
      <c r="I489" s="18">
        <v>1</v>
      </c>
      <c r="J489" s="18">
        <v>1.1000000000000001</v>
      </c>
      <c r="K489" s="18">
        <v>0</v>
      </c>
      <c r="L489" s="18">
        <v>0</v>
      </c>
      <c r="M489" s="18" t="s">
        <v>359</v>
      </c>
      <c r="N489" s="18" t="s">
        <v>383</v>
      </c>
      <c r="O489" s="18" t="s">
        <v>1115</v>
      </c>
      <c r="P489" s="18" t="s">
        <v>1115</v>
      </c>
      <c r="Q489" s="17" t="s">
        <v>54</v>
      </c>
      <c r="R489" s="60"/>
    </row>
    <row r="490" spans="1:18" ht="51" x14ac:dyDescent="0.25">
      <c r="A490" s="18">
        <v>38</v>
      </c>
      <c r="B490" s="73" t="s">
        <v>55</v>
      </c>
      <c r="C490" s="18" t="s">
        <v>196</v>
      </c>
      <c r="D490" s="64">
        <v>2.7</v>
      </c>
      <c r="E490" s="18">
        <v>1</v>
      </c>
      <c r="F490" s="17">
        <v>1.1000000000000001</v>
      </c>
      <c r="G490" s="25">
        <v>0</v>
      </c>
      <c r="H490" s="25">
        <v>0</v>
      </c>
      <c r="I490" s="18">
        <v>1</v>
      </c>
      <c r="J490" s="18">
        <v>1.1000000000000001</v>
      </c>
      <c r="K490" s="18">
        <v>0</v>
      </c>
      <c r="L490" s="18">
        <v>0</v>
      </c>
      <c r="M490" s="18" t="s">
        <v>359</v>
      </c>
      <c r="N490" s="18" t="s">
        <v>383</v>
      </c>
      <c r="O490" s="18" t="s">
        <v>1115</v>
      </c>
      <c r="P490" s="18" t="s">
        <v>1115</v>
      </c>
      <c r="Q490" s="17" t="s">
        <v>56</v>
      </c>
      <c r="R490" s="60"/>
    </row>
    <row r="491" spans="1:18" ht="51" x14ac:dyDescent="0.25">
      <c r="A491" s="18">
        <v>39</v>
      </c>
      <c r="B491" s="73" t="s">
        <v>57</v>
      </c>
      <c r="C491" s="18" t="s">
        <v>196</v>
      </c>
      <c r="D491" s="64">
        <v>2.7</v>
      </c>
      <c r="E491" s="18">
        <v>1</v>
      </c>
      <c r="F491" s="17">
        <v>1.1000000000000001</v>
      </c>
      <c r="G491" s="25">
        <v>0</v>
      </c>
      <c r="H491" s="25">
        <v>0</v>
      </c>
      <c r="I491" s="18">
        <v>1</v>
      </c>
      <c r="J491" s="18">
        <v>1.1000000000000001</v>
      </c>
      <c r="K491" s="18">
        <v>0</v>
      </c>
      <c r="L491" s="18">
        <v>0</v>
      </c>
      <c r="M491" s="18" t="s">
        <v>359</v>
      </c>
      <c r="N491" s="18" t="s">
        <v>383</v>
      </c>
      <c r="O491" s="18" t="s">
        <v>1115</v>
      </c>
      <c r="P491" s="18" t="s">
        <v>1115</v>
      </c>
      <c r="Q491" s="17" t="s">
        <v>58</v>
      </c>
      <c r="R491" s="60"/>
    </row>
    <row r="492" spans="1:18" ht="51" x14ac:dyDescent="0.25">
      <c r="A492" s="18">
        <v>40</v>
      </c>
      <c r="B492" s="73" t="s">
        <v>59</v>
      </c>
      <c r="C492" s="18" t="s">
        <v>196</v>
      </c>
      <c r="D492" s="64">
        <v>2.7</v>
      </c>
      <c r="E492" s="18">
        <v>1</v>
      </c>
      <c r="F492" s="17">
        <v>1.1000000000000001</v>
      </c>
      <c r="G492" s="25">
        <v>0</v>
      </c>
      <c r="H492" s="25">
        <v>0</v>
      </c>
      <c r="I492" s="18">
        <v>1</v>
      </c>
      <c r="J492" s="18">
        <v>1.1000000000000001</v>
      </c>
      <c r="K492" s="18">
        <v>0</v>
      </c>
      <c r="L492" s="18">
        <v>0</v>
      </c>
      <c r="M492" s="18" t="s">
        <v>359</v>
      </c>
      <c r="N492" s="18" t="s">
        <v>383</v>
      </c>
      <c r="O492" s="18" t="s">
        <v>1115</v>
      </c>
      <c r="P492" s="18" t="s">
        <v>1115</v>
      </c>
      <c r="Q492" s="17" t="s">
        <v>60</v>
      </c>
      <c r="R492" s="60"/>
    </row>
    <row r="493" spans="1:18" x14ac:dyDescent="0.25">
      <c r="A493" s="25"/>
      <c r="B493" s="33" t="s">
        <v>62</v>
      </c>
      <c r="C493" s="36"/>
      <c r="D493" s="33">
        <f>D494+D495+D496+D497+D498+D499+D500+D501+D502+D503+D504+D505+D506+D507+D508+D509+D510+D511+D512+D513+D514+D515+D516+D517+D518+D519+D520+D521+D522+D523+D524+D525+D526+D527+D528</f>
        <v>299.69999999999987</v>
      </c>
      <c r="E493" s="33">
        <f>E494+E495+E496+E497+E498+E499+E500+E501+E502+E503+E504+E505+E506+E507+E508+E509+E510+E511+E512+E513+E514+E515+E516+E517+E518+E519+E520+E521+E522+E523+E524+E525+E526+E527+E528</f>
        <v>35</v>
      </c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34"/>
    </row>
    <row r="494" spans="1:18" ht="38.25" x14ac:dyDescent="0.25">
      <c r="A494" s="25" t="s">
        <v>797</v>
      </c>
      <c r="B494" s="25" t="s">
        <v>63</v>
      </c>
      <c r="C494" s="25" t="s">
        <v>196</v>
      </c>
      <c r="D494" s="61">
        <v>13.5</v>
      </c>
      <c r="E494" s="12">
        <v>1</v>
      </c>
      <c r="F494" s="25">
        <v>4</v>
      </c>
      <c r="G494" s="25">
        <v>0</v>
      </c>
      <c r="H494" s="25">
        <v>0</v>
      </c>
      <c r="I494" s="25">
        <v>0</v>
      </c>
      <c r="J494" s="25">
        <v>0</v>
      </c>
      <c r="K494" s="25">
        <v>0</v>
      </c>
      <c r="L494" s="25">
        <v>0</v>
      </c>
      <c r="M494" s="25" t="s">
        <v>613</v>
      </c>
      <c r="N494" s="25" t="s">
        <v>383</v>
      </c>
      <c r="O494" s="58" t="s">
        <v>64</v>
      </c>
      <c r="P494" s="58" t="s">
        <v>64</v>
      </c>
      <c r="Q494" s="25" t="s">
        <v>65</v>
      </c>
      <c r="R494" s="33"/>
    </row>
    <row r="495" spans="1:18" ht="38.25" x14ac:dyDescent="0.25">
      <c r="A495" s="25" t="s">
        <v>801</v>
      </c>
      <c r="B495" s="25" t="s">
        <v>66</v>
      </c>
      <c r="C495" s="25" t="s">
        <v>196</v>
      </c>
      <c r="D495" s="61">
        <v>13.5</v>
      </c>
      <c r="E495" s="12">
        <v>1</v>
      </c>
      <c r="F495" s="25">
        <v>4</v>
      </c>
      <c r="G495" s="25">
        <v>0</v>
      </c>
      <c r="H495" s="25">
        <v>0</v>
      </c>
      <c r="I495" s="25">
        <v>0</v>
      </c>
      <c r="J495" s="25">
        <v>0</v>
      </c>
      <c r="K495" s="25">
        <v>0</v>
      </c>
      <c r="L495" s="25">
        <v>0</v>
      </c>
      <c r="M495" s="25" t="s">
        <v>613</v>
      </c>
      <c r="N495" s="25" t="s">
        <v>383</v>
      </c>
      <c r="O495" s="58" t="s">
        <v>64</v>
      </c>
      <c r="P495" s="58" t="s">
        <v>64</v>
      </c>
      <c r="Q495" s="25" t="s">
        <v>67</v>
      </c>
      <c r="R495" s="33"/>
    </row>
    <row r="496" spans="1:18" ht="38.25" x14ac:dyDescent="0.25">
      <c r="A496" s="25" t="s">
        <v>804</v>
      </c>
      <c r="B496" s="25" t="s">
        <v>68</v>
      </c>
      <c r="C496" s="25" t="s">
        <v>196</v>
      </c>
      <c r="D496" s="61">
        <v>2.7</v>
      </c>
      <c r="E496" s="12">
        <v>1</v>
      </c>
      <c r="F496" s="25">
        <v>1.1000000000000001</v>
      </c>
      <c r="G496" s="25">
        <v>0</v>
      </c>
      <c r="H496" s="25">
        <v>0</v>
      </c>
      <c r="I496" s="25">
        <v>0</v>
      </c>
      <c r="J496" s="25">
        <v>0</v>
      </c>
      <c r="K496" s="25">
        <v>0</v>
      </c>
      <c r="L496" s="25">
        <v>0</v>
      </c>
      <c r="M496" s="25" t="s">
        <v>359</v>
      </c>
      <c r="N496" s="25" t="s">
        <v>383</v>
      </c>
      <c r="O496" s="58" t="s">
        <v>64</v>
      </c>
      <c r="P496" s="58" t="s">
        <v>64</v>
      </c>
      <c r="Q496" s="25" t="s">
        <v>69</v>
      </c>
      <c r="R496" s="33"/>
    </row>
    <row r="497" spans="1:18" ht="38.25" x14ac:dyDescent="0.25">
      <c r="A497" s="25" t="s">
        <v>806</v>
      </c>
      <c r="B497" s="25" t="s">
        <v>70</v>
      </c>
      <c r="C497" s="25" t="s">
        <v>196</v>
      </c>
      <c r="D497" s="61">
        <v>13.5</v>
      </c>
      <c r="E497" s="12">
        <v>1</v>
      </c>
      <c r="F497" s="25">
        <v>4</v>
      </c>
      <c r="G497" s="25">
        <v>0</v>
      </c>
      <c r="H497" s="25">
        <v>0</v>
      </c>
      <c r="I497" s="25">
        <v>0</v>
      </c>
      <c r="J497" s="25">
        <v>0</v>
      </c>
      <c r="K497" s="25">
        <v>0</v>
      </c>
      <c r="L497" s="25">
        <v>0</v>
      </c>
      <c r="M497" s="25" t="s">
        <v>613</v>
      </c>
      <c r="N497" s="25" t="s">
        <v>358</v>
      </c>
      <c r="O497" s="58" t="s">
        <v>64</v>
      </c>
      <c r="P497" s="58" t="s">
        <v>64</v>
      </c>
      <c r="Q497" s="25" t="s">
        <v>71</v>
      </c>
      <c r="R497" s="33"/>
    </row>
    <row r="498" spans="1:18" ht="38.25" x14ac:dyDescent="0.25">
      <c r="A498" s="25" t="s">
        <v>808</v>
      </c>
      <c r="B498" s="25" t="s">
        <v>72</v>
      </c>
      <c r="C498" s="25" t="s">
        <v>196</v>
      </c>
      <c r="D498" s="61">
        <v>13.5</v>
      </c>
      <c r="E498" s="12">
        <v>1</v>
      </c>
      <c r="F498" s="25">
        <v>4</v>
      </c>
      <c r="G498" s="25">
        <v>0</v>
      </c>
      <c r="H498" s="25">
        <v>0</v>
      </c>
      <c r="I498" s="25">
        <v>0</v>
      </c>
      <c r="J498" s="25">
        <v>0</v>
      </c>
      <c r="K498" s="25">
        <v>0</v>
      </c>
      <c r="L498" s="25">
        <v>0</v>
      </c>
      <c r="M498" s="25" t="s">
        <v>613</v>
      </c>
      <c r="N498" s="25" t="s">
        <v>358</v>
      </c>
      <c r="O498" s="58" t="s">
        <v>64</v>
      </c>
      <c r="P498" s="58" t="s">
        <v>64</v>
      </c>
      <c r="Q498" s="25" t="s">
        <v>73</v>
      </c>
      <c r="R498" s="33"/>
    </row>
    <row r="499" spans="1:18" ht="38.25" x14ac:dyDescent="0.25">
      <c r="A499" s="25" t="s">
        <v>811</v>
      </c>
      <c r="B499" s="25" t="s">
        <v>74</v>
      </c>
      <c r="C499" s="25" t="s">
        <v>196</v>
      </c>
      <c r="D499" s="61">
        <v>13.5</v>
      </c>
      <c r="E499" s="12">
        <v>1</v>
      </c>
      <c r="F499" s="25">
        <v>4</v>
      </c>
      <c r="G499" s="25">
        <v>0</v>
      </c>
      <c r="H499" s="25">
        <v>0</v>
      </c>
      <c r="I499" s="25">
        <v>0</v>
      </c>
      <c r="J499" s="25">
        <v>0</v>
      </c>
      <c r="K499" s="25">
        <v>0</v>
      </c>
      <c r="L499" s="25">
        <v>0</v>
      </c>
      <c r="M499" s="25" t="s">
        <v>613</v>
      </c>
      <c r="N499" s="25" t="s">
        <v>383</v>
      </c>
      <c r="O499" s="58" t="s">
        <v>64</v>
      </c>
      <c r="P499" s="58" t="s">
        <v>64</v>
      </c>
      <c r="Q499" s="25" t="s">
        <v>75</v>
      </c>
      <c r="R499" s="33"/>
    </row>
    <row r="500" spans="1:18" ht="38.25" x14ac:dyDescent="0.25">
      <c r="A500" s="25" t="s">
        <v>814</v>
      </c>
      <c r="B500" s="25" t="s">
        <v>76</v>
      </c>
      <c r="C500" s="25" t="s">
        <v>196</v>
      </c>
      <c r="D500" s="61">
        <v>13.5</v>
      </c>
      <c r="E500" s="12">
        <v>1</v>
      </c>
      <c r="F500" s="25">
        <v>4</v>
      </c>
      <c r="G500" s="25">
        <v>0</v>
      </c>
      <c r="H500" s="25">
        <v>0</v>
      </c>
      <c r="I500" s="25">
        <v>0</v>
      </c>
      <c r="J500" s="25">
        <v>0</v>
      </c>
      <c r="K500" s="25">
        <v>0</v>
      </c>
      <c r="L500" s="25">
        <v>0</v>
      </c>
      <c r="M500" s="25" t="s">
        <v>613</v>
      </c>
      <c r="N500" s="25" t="s">
        <v>383</v>
      </c>
      <c r="O500" s="58" t="s">
        <v>64</v>
      </c>
      <c r="P500" s="58" t="s">
        <v>64</v>
      </c>
      <c r="Q500" s="25" t="s">
        <v>77</v>
      </c>
      <c r="R500" s="33"/>
    </row>
    <row r="501" spans="1:18" ht="38.25" x14ac:dyDescent="0.25">
      <c r="A501" s="25" t="s">
        <v>817</v>
      </c>
      <c r="B501" s="25" t="s">
        <v>78</v>
      </c>
      <c r="C501" s="25" t="s">
        <v>196</v>
      </c>
      <c r="D501" s="61">
        <v>13.5</v>
      </c>
      <c r="E501" s="12">
        <v>1</v>
      </c>
      <c r="F501" s="25">
        <v>4</v>
      </c>
      <c r="G501" s="25">
        <v>0</v>
      </c>
      <c r="H501" s="25">
        <v>0</v>
      </c>
      <c r="I501" s="25">
        <v>0</v>
      </c>
      <c r="J501" s="25">
        <v>0</v>
      </c>
      <c r="K501" s="25">
        <v>0</v>
      </c>
      <c r="L501" s="25">
        <v>0</v>
      </c>
      <c r="M501" s="25" t="s">
        <v>613</v>
      </c>
      <c r="N501" s="25" t="s">
        <v>383</v>
      </c>
      <c r="O501" s="58" t="s">
        <v>64</v>
      </c>
      <c r="P501" s="58" t="s">
        <v>64</v>
      </c>
      <c r="Q501" s="25" t="s">
        <v>79</v>
      </c>
      <c r="R501" s="33"/>
    </row>
    <row r="502" spans="1:18" ht="38.25" x14ac:dyDescent="0.25">
      <c r="A502" s="25" t="s">
        <v>820</v>
      </c>
      <c r="B502" s="25" t="s">
        <v>80</v>
      </c>
      <c r="C502" s="25" t="s">
        <v>196</v>
      </c>
      <c r="D502" s="61">
        <v>2.7</v>
      </c>
      <c r="E502" s="12">
        <v>1</v>
      </c>
      <c r="F502" s="25">
        <v>1.1000000000000001</v>
      </c>
      <c r="G502" s="25">
        <v>0</v>
      </c>
      <c r="H502" s="25">
        <v>0</v>
      </c>
      <c r="I502" s="25">
        <v>0</v>
      </c>
      <c r="J502" s="25">
        <v>0</v>
      </c>
      <c r="K502" s="25">
        <v>0</v>
      </c>
      <c r="L502" s="25">
        <v>0</v>
      </c>
      <c r="M502" s="25" t="s">
        <v>359</v>
      </c>
      <c r="N502" s="25" t="s">
        <v>383</v>
      </c>
      <c r="O502" s="58" t="s">
        <v>64</v>
      </c>
      <c r="P502" s="58" t="s">
        <v>64</v>
      </c>
      <c r="Q502" s="25" t="s">
        <v>81</v>
      </c>
      <c r="R502" s="33"/>
    </row>
    <row r="503" spans="1:18" ht="38.25" x14ac:dyDescent="0.25">
      <c r="A503" s="25" t="s">
        <v>823</v>
      </c>
      <c r="B503" s="25" t="s">
        <v>82</v>
      </c>
      <c r="C503" s="25" t="s">
        <v>196</v>
      </c>
      <c r="D503" s="61">
        <v>2.7</v>
      </c>
      <c r="E503" s="12">
        <v>1</v>
      </c>
      <c r="F503" s="25">
        <v>1.1000000000000001</v>
      </c>
      <c r="G503" s="25">
        <v>0</v>
      </c>
      <c r="H503" s="25">
        <v>0</v>
      </c>
      <c r="I503" s="25">
        <v>0</v>
      </c>
      <c r="J503" s="25">
        <v>0</v>
      </c>
      <c r="K503" s="25">
        <v>0</v>
      </c>
      <c r="L503" s="25">
        <v>0</v>
      </c>
      <c r="M503" s="25" t="s">
        <v>359</v>
      </c>
      <c r="N503" s="25" t="s">
        <v>383</v>
      </c>
      <c r="O503" s="58" t="s">
        <v>64</v>
      </c>
      <c r="P503" s="58" t="s">
        <v>64</v>
      </c>
      <c r="Q503" s="25" t="s">
        <v>83</v>
      </c>
      <c r="R503" s="33"/>
    </row>
    <row r="504" spans="1:18" ht="38.25" x14ac:dyDescent="0.25">
      <c r="A504" s="25" t="s">
        <v>826</v>
      </c>
      <c r="B504" s="25" t="s">
        <v>84</v>
      </c>
      <c r="C504" s="25" t="s">
        <v>196</v>
      </c>
      <c r="D504" s="61">
        <v>2.7</v>
      </c>
      <c r="E504" s="12">
        <v>1</v>
      </c>
      <c r="F504" s="25">
        <v>1.1000000000000001</v>
      </c>
      <c r="G504" s="25">
        <v>0</v>
      </c>
      <c r="H504" s="25">
        <v>0</v>
      </c>
      <c r="I504" s="25">
        <v>0</v>
      </c>
      <c r="J504" s="25">
        <v>0</v>
      </c>
      <c r="K504" s="25">
        <v>0</v>
      </c>
      <c r="L504" s="25">
        <v>0</v>
      </c>
      <c r="M504" s="25" t="s">
        <v>359</v>
      </c>
      <c r="N504" s="25" t="s">
        <v>383</v>
      </c>
      <c r="O504" s="58" t="s">
        <v>64</v>
      </c>
      <c r="P504" s="58" t="s">
        <v>64</v>
      </c>
      <c r="Q504" s="25" t="s">
        <v>85</v>
      </c>
      <c r="R504" s="33"/>
    </row>
    <row r="505" spans="1:18" ht="38.25" x14ac:dyDescent="0.25">
      <c r="A505" s="25" t="s">
        <v>828</v>
      </c>
      <c r="B505" s="25" t="s">
        <v>86</v>
      </c>
      <c r="C505" s="25" t="s">
        <v>196</v>
      </c>
      <c r="D505" s="61">
        <v>13.5</v>
      </c>
      <c r="E505" s="12">
        <v>1</v>
      </c>
      <c r="F505" s="25">
        <v>4</v>
      </c>
      <c r="G505" s="25">
        <v>0</v>
      </c>
      <c r="H505" s="25">
        <v>0</v>
      </c>
      <c r="I505" s="25">
        <v>0</v>
      </c>
      <c r="J505" s="25">
        <v>0</v>
      </c>
      <c r="K505" s="25">
        <v>0</v>
      </c>
      <c r="L505" s="25">
        <v>0</v>
      </c>
      <c r="M505" s="25" t="s">
        <v>613</v>
      </c>
      <c r="N505" s="25" t="s">
        <v>383</v>
      </c>
      <c r="O505" s="58" t="s">
        <v>64</v>
      </c>
      <c r="P505" s="58" t="s">
        <v>64</v>
      </c>
      <c r="Q505" s="25" t="s">
        <v>87</v>
      </c>
      <c r="R505" s="33"/>
    </row>
    <row r="506" spans="1:18" ht="38.25" x14ac:dyDescent="0.25">
      <c r="A506" s="25" t="s">
        <v>1032</v>
      </c>
      <c r="B506" s="25" t="s">
        <v>88</v>
      </c>
      <c r="C506" s="25" t="s">
        <v>196</v>
      </c>
      <c r="D506" s="61">
        <v>13.5</v>
      </c>
      <c r="E506" s="12">
        <v>1</v>
      </c>
      <c r="F506" s="25">
        <v>4</v>
      </c>
      <c r="G506" s="25">
        <v>0</v>
      </c>
      <c r="H506" s="25">
        <v>0</v>
      </c>
      <c r="I506" s="25">
        <v>0</v>
      </c>
      <c r="J506" s="25">
        <v>0</v>
      </c>
      <c r="K506" s="25">
        <v>0</v>
      </c>
      <c r="L506" s="25">
        <v>0</v>
      </c>
      <c r="M506" s="25" t="s">
        <v>613</v>
      </c>
      <c r="N506" s="25" t="s">
        <v>383</v>
      </c>
      <c r="O506" s="58" t="s">
        <v>64</v>
      </c>
      <c r="P506" s="58" t="s">
        <v>64</v>
      </c>
      <c r="Q506" s="25" t="s">
        <v>89</v>
      </c>
      <c r="R506" s="33"/>
    </row>
    <row r="507" spans="1:18" ht="38.25" x14ac:dyDescent="0.25">
      <c r="A507" s="25">
        <v>14</v>
      </c>
      <c r="B507" s="25" t="s">
        <v>90</v>
      </c>
      <c r="C507" s="25" t="s">
        <v>196</v>
      </c>
      <c r="D507" s="61">
        <v>13.5</v>
      </c>
      <c r="E507" s="12">
        <v>1</v>
      </c>
      <c r="F507" s="25">
        <v>4</v>
      </c>
      <c r="G507" s="25">
        <v>0</v>
      </c>
      <c r="H507" s="25">
        <v>0</v>
      </c>
      <c r="I507" s="25">
        <v>0</v>
      </c>
      <c r="J507" s="25">
        <v>0</v>
      </c>
      <c r="K507" s="25">
        <v>0</v>
      </c>
      <c r="L507" s="25">
        <v>0</v>
      </c>
      <c r="M507" s="25" t="s">
        <v>613</v>
      </c>
      <c r="N507" s="25" t="s">
        <v>383</v>
      </c>
      <c r="O507" s="58" t="s">
        <v>64</v>
      </c>
      <c r="P507" s="58" t="s">
        <v>64</v>
      </c>
      <c r="Q507" s="25" t="s">
        <v>91</v>
      </c>
      <c r="R507" s="33"/>
    </row>
    <row r="508" spans="1:18" ht="38.25" x14ac:dyDescent="0.25">
      <c r="A508" s="25">
        <v>15</v>
      </c>
      <c r="B508" s="25" t="s">
        <v>92</v>
      </c>
      <c r="C508" s="25" t="s">
        <v>196</v>
      </c>
      <c r="D508" s="61">
        <v>13.5</v>
      </c>
      <c r="E508" s="12">
        <v>1</v>
      </c>
      <c r="F508" s="25">
        <v>4</v>
      </c>
      <c r="G508" s="25">
        <v>0</v>
      </c>
      <c r="H508" s="25">
        <v>0</v>
      </c>
      <c r="I508" s="25">
        <v>0</v>
      </c>
      <c r="J508" s="25">
        <v>0</v>
      </c>
      <c r="K508" s="25">
        <v>0</v>
      </c>
      <c r="L508" s="25">
        <v>0</v>
      </c>
      <c r="M508" s="25" t="s">
        <v>613</v>
      </c>
      <c r="N508" s="25" t="s">
        <v>383</v>
      </c>
      <c r="O508" s="58" t="s">
        <v>64</v>
      </c>
      <c r="P508" s="58" t="s">
        <v>64</v>
      </c>
      <c r="Q508" s="25" t="s">
        <v>93</v>
      </c>
      <c r="R508" s="33"/>
    </row>
    <row r="509" spans="1:18" ht="38.25" x14ac:dyDescent="0.25">
      <c r="A509" s="25">
        <v>16</v>
      </c>
      <c r="B509" s="25" t="s">
        <v>94</v>
      </c>
      <c r="C509" s="25" t="s">
        <v>196</v>
      </c>
      <c r="D509" s="61">
        <v>13.5</v>
      </c>
      <c r="E509" s="12">
        <v>1</v>
      </c>
      <c r="F509" s="25">
        <v>4</v>
      </c>
      <c r="G509" s="25">
        <v>0</v>
      </c>
      <c r="H509" s="25">
        <v>0</v>
      </c>
      <c r="I509" s="25">
        <v>0</v>
      </c>
      <c r="J509" s="25">
        <v>0</v>
      </c>
      <c r="K509" s="25">
        <v>0</v>
      </c>
      <c r="L509" s="25">
        <v>0</v>
      </c>
      <c r="M509" s="25" t="s">
        <v>613</v>
      </c>
      <c r="N509" s="25" t="s">
        <v>383</v>
      </c>
      <c r="O509" s="58" t="s">
        <v>64</v>
      </c>
      <c r="P509" s="58" t="s">
        <v>64</v>
      </c>
      <c r="Q509" s="25" t="s">
        <v>95</v>
      </c>
      <c r="R509" s="33"/>
    </row>
    <row r="510" spans="1:18" ht="38.25" x14ac:dyDescent="0.25">
      <c r="A510" s="25">
        <v>17</v>
      </c>
      <c r="B510" s="25" t="s">
        <v>96</v>
      </c>
      <c r="C510" s="25" t="s">
        <v>196</v>
      </c>
      <c r="D510" s="61">
        <v>2.7</v>
      </c>
      <c r="E510" s="12">
        <v>1</v>
      </c>
      <c r="F510" s="25">
        <v>1.1000000000000001</v>
      </c>
      <c r="G510" s="25">
        <v>0</v>
      </c>
      <c r="H510" s="25">
        <v>0</v>
      </c>
      <c r="I510" s="25">
        <v>0</v>
      </c>
      <c r="J510" s="25">
        <v>0</v>
      </c>
      <c r="K510" s="25">
        <v>0</v>
      </c>
      <c r="L510" s="25">
        <v>0</v>
      </c>
      <c r="M510" s="25" t="s">
        <v>359</v>
      </c>
      <c r="N510" s="25" t="s">
        <v>358</v>
      </c>
      <c r="O510" s="58" t="s">
        <v>64</v>
      </c>
      <c r="P510" s="58" t="s">
        <v>64</v>
      </c>
      <c r="Q510" s="25" t="s">
        <v>97</v>
      </c>
      <c r="R510" s="33"/>
    </row>
    <row r="511" spans="1:18" ht="38.25" x14ac:dyDescent="0.25">
      <c r="A511" s="25">
        <v>18</v>
      </c>
      <c r="B511" s="25" t="s">
        <v>98</v>
      </c>
      <c r="C511" s="25" t="s">
        <v>196</v>
      </c>
      <c r="D511" s="61">
        <v>13.5</v>
      </c>
      <c r="E511" s="12">
        <v>1</v>
      </c>
      <c r="F511" s="25">
        <v>6</v>
      </c>
      <c r="G511" s="25">
        <v>0</v>
      </c>
      <c r="H511" s="25">
        <v>0</v>
      </c>
      <c r="I511" s="25">
        <v>0</v>
      </c>
      <c r="J511" s="25">
        <v>0</v>
      </c>
      <c r="K511" s="25">
        <v>0</v>
      </c>
      <c r="L511" s="25">
        <v>0</v>
      </c>
      <c r="M511" s="25" t="s">
        <v>613</v>
      </c>
      <c r="N511" s="25" t="s">
        <v>383</v>
      </c>
      <c r="O511" s="58" t="s">
        <v>64</v>
      </c>
      <c r="P511" s="58" t="s">
        <v>64</v>
      </c>
      <c r="Q511" s="25" t="s">
        <v>99</v>
      </c>
      <c r="R511" s="33"/>
    </row>
    <row r="512" spans="1:18" ht="38.25" x14ac:dyDescent="0.25">
      <c r="A512" s="25">
        <v>19</v>
      </c>
      <c r="B512" s="25" t="s">
        <v>100</v>
      </c>
      <c r="C512" s="25" t="s">
        <v>196</v>
      </c>
      <c r="D512" s="61">
        <v>2.7</v>
      </c>
      <c r="E512" s="12">
        <v>1</v>
      </c>
      <c r="F512" s="25">
        <v>1.1000000000000001</v>
      </c>
      <c r="G512" s="25">
        <v>0</v>
      </c>
      <c r="H512" s="25">
        <v>0</v>
      </c>
      <c r="I512" s="25">
        <v>0</v>
      </c>
      <c r="J512" s="25">
        <v>0</v>
      </c>
      <c r="K512" s="25">
        <v>0</v>
      </c>
      <c r="L512" s="25">
        <v>0</v>
      </c>
      <c r="M512" s="25" t="s">
        <v>613</v>
      </c>
      <c r="N512" s="25" t="s">
        <v>383</v>
      </c>
      <c r="O512" s="58" t="s">
        <v>64</v>
      </c>
      <c r="P512" s="58" t="s">
        <v>64</v>
      </c>
      <c r="Q512" s="25" t="s">
        <v>101</v>
      </c>
      <c r="R512" s="33"/>
    </row>
    <row r="513" spans="1:18" ht="38.25" x14ac:dyDescent="0.25">
      <c r="A513" s="25">
        <v>20</v>
      </c>
      <c r="B513" s="25" t="s">
        <v>102</v>
      </c>
      <c r="C513" s="25" t="s">
        <v>196</v>
      </c>
      <c r="D513" s="61">
        <v>13.5</v>
      </c>
      <c r="E513" s="12">
        <v>1</v>
      </c>
      <c r="F513" s="25">
        <v>4</v>
      </c>
      <c r="G513" s="25">
        <v>0</v>
      </c>
      <c r="H513" s="25">
        <v>0</v>
      </c>
      <c r="I513" s="25">
        <v>0</v>
      </c>
      <c r="J513" s="25">
        <v>0</v>
      </c>
      <c r="K513" s="25">
        <v>0</v>
      </c>
      <c r="L513" s="25">
        <v>0</v>
      </c>
      <c r="M513" s="25" t="s">
        <v>613</v>
      </c>
      <c r="N513" s="25" t="s">
        <v>383</v>
      </c>
      <c r="O513" s="58" t="s">
        <v>64</v>
      </c>
      <c r="P513" s="58" t="s">
        <v>64</v>
      </c>
      <c r="Q513" s="25" t="s">
        <v>103</v>
      </c>
      <c r="R513" s="33"/>
    </row>
    <row r="514" spans="1:18" ht="38.25" x14ac:dyDescent="0.25">
      <c r="A514" s="25">
        <v>21</v>
      </c>
      <c r="B514" s="25" t="s">
        <v>104</v>
      </c>
      <c r="C514" s="25" t="s">
        <v>196</v>
      </c>
      <c r="D514" s="61">
        <v>13.5</v>
      </c>
      <c r="E514" s="12">
        <v>1</v>
      </c>
      <c r="F514" s="25">
        <v>6</v>
      </c>
      <c r="G514" s="25">
        <v>0</v>
      </c>
      <c r="H514" s="25">
        <v>0</v>
      </c>
      <c r="I514" s="25">
        <v>0</v>
      </c>
      <c r="J514" s="25">
        <v>0</v>
      </c>
      <c r="K514" s="25">
        <v>0</v>
      </c>
      <c r="L514" s="25">
        <v>0</v>
      </c>
      <c r="M514" s="25" t="s">
        <v>613</v>
      </c>
      <c r="N514" s="25" t="s">
        <v>383</v>
      </c>
      <c r="O514" s="58" t="s">
        <v>64</v>
      </c>
      <c r="P514" s="58" t="s">
        <v>64</v>
      </c>
      <c r="Q514" s="25" t="s">
        <v>105</v>
      </c>
      <c r="R514" s="33"/>
    </row>
    <row r="515" spans="1:18" ht="38.25" x14ac:dyDescent="0.25">
      <c r="A515" s="25">
        <v>22</v>
      </c>
      <c r="B515" s="25" t="s">
        <v>106</v>
      </c>
      <c r="C515" s="25" t="s">
        <v>196</v>
      </c>
      <c r="D515" s="61">
        <v>13.5</v>
      </c>
      <c r="E515" s="12">
        <v>1</v>
      </c>
      <c r="F515" s="25">
        <v>4</v>
      </c>
      <c r="G515" s="25">
        <v>0</v>
      </c>
      <c r="H515" s="25">
        <v>0</v>
      </c>
      <c r="I515" s="25">
        <v>0</v>
      </c>
      <c r="J515" s="25">
        <v>0</v>
      </c>
      <c r="K515" s="25">
        <v>0</v>
      </c>
      <c r="L515" s="25">
        <v>0</v>
      </c>
      <c r="M515" s="25" t="s">
        <v>613</v>
      </c>
      <c r="N515" s="25" t="s">
        <v>383</v>
      </c>
      <c r="O515" s="58" t="s">
        <v>64</v>
      </c>
      <c r="P515" s="58" t="s">
        <v>64</v>
      </c>
      <c r="Q515" s="25" t="s">
        <v>107</v>
      </c>
      <c r="R515" s="33"/>
    </row>
    <row r="516" spans="1:18" ht="38.25" x14ac:dyDescent="0.25">
      <c r="A516" s="25">
        <v>23</v>
      </c>
      <c r="B516" s="25" t="s">
        <v>108</v>
      </c>
      <c r="C516" s="25" t="s">
        <v>196</v>
      </c>
      <c r="D516" s="61">
        <v>13.5</v>
      </c>
      <c r="E516" s="12">
        <v>1</v>
      </c>
      <c r="F516" s="25">
        <v>4</v>
      </c>
      <c r="G516" s="25">
        <v>0</v>
      </c>
      <c r="H516" s="25">
        <v>0</v>
      </c>
      <c r="I516" s="25">
        <v>0</v>
      </c>
      <c r="J516" s="25">
        <v>0</v>
      </c>
      <c r="K516" s="25">
        <v>0</v>
      </c>
      <c r="L516" s="25">
        <v>0</v>
      </c>
      <c r="M516" s="25" t="s">
        <v>613</v>
      </c>
      <c r="N516" s="25" t="s">
        <v>383</v>
      </c>
      <c r="O516" s="58" t="s">
        <v>64</v>
      </c>
      <c r="P516" s="58" t="s">
        <v>64</v>
      </c>
      <c r="Q516" s="25" t="s">
        <v>109</v>
      </c>
      <c r="R516" s="33"/>
    </row>
    <row r="517" spans="1:18" ht="38.25" x14ac:dyDescent="0.25">
      <c r="A517" s="25">
        <v>24</v>
      </c>
      <c r="B517" s="25" t="s">
        <v>110</v>
      </c>
      <c r="C517" s="25" t="s">
        <v>196</v>
      </c>
      <c r="D517" s="61">
        <v>13.5</v>
      </c>
      <c r="E517" s="12">
        <v>1</v>
      </c>
      <c r="F517" s="25">
        <v>4</v>
      </c>
      <c r="G517" s="25">
        <v>0</v>
      </c>
      <c r="H517" s="25">
        <v>0</v>
      </c>
      <c r="I517" s="25">
        <v>0</v>
      </c>
      <c r="J517" s="25">
        <v>0</v>
      </c>
      <c r="K517" s="25">
        <v>0</v>
      </c>
      <c r="L517" s="25">
        <v>0</v>
      </c>
      <c r="M517" s="25" t="s">
        <v>613</v>
      </c>
      <c r="N517" s="25" t="s">
        <v>358</v>
      </c>
      <c r="O517" s="58" t="s">
        <v>64</v>
      </c>
      <c r="P517" s="58" t="s">
        <v>64</v>
      </c>
      <c r="Q517" s="25" t="s">
        <v>111</v>
      </c>
      <c r="R517" s="33"/>
    </row>
    <row r="518" spans="1:18" ht="38.25" x14ac:dyDescent="0.25">
      <c r="A518" s="25">
        <v>25</v>
      </c>
      <c r="B518" s="25" t="s">
        <v>112</v>
      </c>
      <c r="C518" s="25" t="s">
        <v>196</v>
      </c>
      <c r="D518" s="61">
        <v>2.7</v>
      </c>
      <c r="E518" s="12">
        <v>1</v>
      </c>
      <c r="F518" s="25">
        <v>1.1000000000000001</v>
      </c>
      <c r="G518" s="25">
        <v>0</v>
      </c>
      <c r="H518" s="25">
        <v>0</v>
      </c>
      <c r="I518" s="25">
        <v>0</v>
      </c>
      <c r="J518" s="25">
        <v>0</v>
      </c>
      <c r="K518" s="25">
        <v>0</v>
      </c>
      <c r="L518" s="25">
        <v>0</v>
      </c>
      <c r="M518" s="25" t="s">
        <v>359</v>
      </c>
      <c r="N518" s="25" t="s">
        <v>383</v>
      </c>
      <c r="O518" s="58" t="s">
        <v>64</v>
      </c>
      <c r="P518" s="58" t="s">
        <v>64</v>
      </c>
      <c r="Q518" s="25" t="s">
        <v>113</v>
      </c>
      <c r="R518" s="33"/>
    </row>
    <row r="519" spans="1:18" ht="38.25" x14ac:dyDescent="0.25">
      <c r="A519" s="25">
        <v>26</v>
      </c>
      <c r="B519" s="25" t="s">
        <v>114</v>
      </c>
      <c r="C519" s="25" t="s">
        <v>196</v>
      </c>
      <c r="D519" s="61">
        <v>2.7</v>
      </c>
      <c r="E519" s="12">
        <v>1</v>
      </c>
      <c r="F519" s="25">
        <v>1.1000000000000001</v>
      </c>
      <c r="G519" s="25">
        <v>0</v>
      </c>
      <c r="H519" s="25">
        <v>0</v>
      </c>
      <c r="I519" s="25">
        <v>0</v>
      </c>
      <c r="J519" s="25">
        <v>0</v>
      </c>
      <c r="K519" s="25">
        <v>0</v>
      </c>
      <c r="L519" s="25">
        <v>0</v>
      </c>
      <c r="M519" s="25" t="s">
        <v>613</v>
      </c>
      <c r="N519" s="25" t="s">
        <v>358</v>
      </c>
      <c r="O519" s="58" t="s">
        <v>64</v>
      </c>
      <c r="P519" s="58" t="s">
        <v>64</v>
      </c>
      <c r="Q519" s="25" t="s">
        <v>115</v>
      </c>
      <c r="R519" s="33"/>
    </row>
    <row r="520" spans="1:18" ht="38.25" x14ac:dyDescent="0.25">
      <c r="A520" s="25">
        <v>27</v>
      </c>
      <c r="B520" s="25" t="s">
        <v>116</v>
      </c>
      <c r="C520" s="25" t="s">
        <v>196</v>
      </c>
      <c r="D520" s="61">
        <v>2.7</v>
      </c>
      <c r="E520" s="12">
        <v>1</v>
      </c>
      <c r="F520" s="25">
        <v>1.1000000000000001</v>
      </c>
      <c r="G520" s="25">
        <v>0</v>
      </c>
      <c r="H520" s="25">
        <v>0</v>
      </c>
      <c r="I520" s="25">
        <v>0</v>
      </c>
      <c r="J520" s="25">
        <v>0</v>
      </c>
      <c r="K520" s="25">
        <v>0</v>
      </c>
      <c r="L520" s="25">
        <v>0</v>
      </c>
      <c r="M520" s="25" t="s">
        <v>613</v>
      </c>
      <c r="N520" s="25" t="s">
        <v>358</v>
      </c>
      <c r="O520" s="58" t="s">
        <v>64</v>
      </c>
      <c r="P520" s="58" t="s">
        <v>64</v>
      </c>
      <c r="Q520" s="25" t="s">
        <v>117</v>
      </c>
      <c r="R520" s="33"/>
    </row>
    <row r="521" spans="1:18" ht="38.25" x14ac:dyDescent="0.25">
      <c r="A521" s="25">
        <v>28</v>
      </c>
      <c r="B521" s="25" t="s">
        <v>118</v>
      </c>
      <c r="C521" s="25" t="s">
        <v>196</v>
      </c>
      <c r="D521" s="61">
        <v>13.5</v>
      </c>
      <c r="E521" s="12">
        <v>1</v>
      </c>
      <c r="F521" s="25">
        <v>4</v>
      </c>
      <c r="G521" s="25">
        <v>0</v>
      </c>
      <c r="H521" s="25">
        <v>0</v>
      </c>
      <c r="I521" s="25">
        <v>0</v>
      </c>
      <c r="J521" s="25">
        <v>0</v>
      </c>
      <c r="K521" s="25">
        <v>0</v>
      </c>
      <c r="L521" s="25">
        <v>0</v>
      </c>
      <c r="M521" s="25" t="s">
        <v>613</v>
      </c>
      <c r="N521" s="25" t="s">
        <v>383</v>
      </c>
      <c r="O521" s="58" t="s">
        <v>64</v>
      </c>
      <c r="P521" s="58" t="s">
        <v>64</v>
      </c>
      <c r="Q521" s="25" t="s">
        <v>119</v>
      </c>
      <c r="R521" s="33"/>
    </row>
    <row r="522" spans="1:18" ht="38.25" x14ac:dyDescent="0.25">
      <c r="A522" s="25">
        <v>29</v>
      </c>
      <c r="B522" s="25" t="s">
        <v>120</v>
      </c>
      <c r="C522" s="25" t="s">
        <v>196</v>
      </c>
      <c r="D522" s="61">
        <v>2.7</v>
      </c>
      <c r="E522" s="12">
        <v>1</v>
      </c>
      <c r="F522" s="25">
        <v>1.1000000000000001</v>
      </c>
      <c r="G522" s="25">
        <v>0</v>
      </c>
      <c r="H522" s="25">
        <v>0</v>
      </c>
      <c r="I522" s="25">
        <v>0</v>
      </c>
      <c r="J522" s="25">
        <v>0</v>
      </c>
      <c r="K522" s="25">
        <v>0</v>
      </c>
      <c r="L522" s="25">
        <v>0</v>
      </c>
      <c r="M522" s="25" t="s">
        <v>359</v>
      </c>
      <c r="N522" s="25" t="s">
        <v>383</v>
      </c>
      <c r="O522" s="58" t="s">
        <v>64</v>
      </c>
      <c r="P522" s="58" t="s">
        <v>64</v>
      </c>
      <c r="Q522" s="25" t="s">
        <v>121</v>
      </c>
      <c r="R522" s="33"/>
    </row>
    <row r="523" spans="1:18" ht="38.25" x14ac:dyDescent="0.25">
      <c r="A523" s="25">
        <v>30</v>
      </c>
      <c r="B523" s="25" t="s">
        <v>122</v>
      </c>
      <c r="C523" s="25" t="s">
        <v>196</v>
      </c>
      <c r="D523" s="61">
        <v>2.7</v>
      </c>
      <c r="E523" s="12">
        <v>1</v>
      </c>
      <c r="F523" s="25">
        <v>0</v>
      </c>
      <c r="G523" s="25">
        <v>0</v>
      </c>
      <c r="H523" s="25">
        <v>0</v>
      </c>
      <c r="I523" s="25">
        <v>0</v>
      </c>
      <c r="J523" s="25">
        <v>0</v>
      </c>
      <c r="K523" s="25">
        <v>0</v>
      </c>
      <c r="L523" s="25">
        <v>0</v>
      </c>
      <c r="M523" s="25"/>
      <c r="N523" s="25" t="s">
        <v>383</v>
      </c>
      <c r="O523" s="58" t="s">
        <v>64</v>
      </c>
      <c r="P523" s="58" t="s">
        <v>64</v>
      </c>
      <c r="Q523" s="25" t="s">
        <v>123</v>
      </c>
      <c r="R523" s="33"/>
    </row>
    <row r="524" spans="1:18" ht="38.25" x14ac:dyDescent="0.25">
      <c r="A524" s="25">
        <v>31</v>
      </c>
      <c r="B524" s="25" t="s">
        <v>124</v>
      </c>
      <c r="C524" s="25" t="s">
        <v>196</v>
      </c>
      <c r="D524" s="61">
        <v>2.7</v>
      </c>
      <c r="E524" s="12">
        <v>1</v>
      </c>
      <c r="F524" s="25">
        <v>0</v>
      </c>
      <c r="G524" s="25">
        <v>0</v>
      </c>
      <c r="H524" s="25">
        <v>0</v>
      </c>
      <c r="I524" s="25">
        <v>0</v>
      </c>
      <c r="J524" s="25">
        <v>0</v>
      </c>
      <c r="K524" s="25">
        <v>0</v>
      </c>
      <c r="L524" s="25">
        <v>0</v>
      </c>
      <c r="M524" s="25"/>
      <c r="N524" s="25" t="s">
        <v>383</v>
      </c>
      <c r="O524" s="58" t="s">
        <v>64</v>
      </c>
      <c r="P524" s="58" t="s">
        <v>64</v>
      </c>
      <c r="Q524" s="25" t="s">
        <v>125</v>
      </c>
      <c r="R524" s="33"/>
    </row>
    <row r="525" spans="1:18" ht="38.25" x14ac:dyDescent="0.25">
      <c r="A525" s="25">
        <v>32</v>
      </c>
      <c r="B525" s="25" t="s">
        <v>126</v>
      </c>
      <c r="C525" s="25" t="s">
        <v>196</v>
      </c>
      <c r="D525" s="61">
        <v>2.7</v>
      </c>
      <c r="E525" s="12">
        <v>1</v>
      </c>
      <c r="F525" s="25">
        <v>0</v>
      </c>
      <c r="G525" s="25">
        <v>0</v>
      </c>
      <c r="H525" s="25">
        <v>0</v>
      </c>
      <c r="I525" s="25">
        <v>0</v>
      </c>
      <c r="J525" s="25">
        <v>0</v>
      </c>
      <c r="K525" s="25">
        <v>0</v>
      </c>
      <c r="L525" s="25">
        <v>0</v>
      </c>
      <c r="M525" s="25"/>
      <c r="N525" s="25" t="s">
        <v>383</v>
      </c>
      <c r="O525" s="58" t="s">
        <v>64</v>
      </c>
      <c r="P525" s="58" t="s">
        <v>64</v>
      </c>
      <c r="Q525" s="25" t="s">
        <v>127</v>
      </c>
      <c r="R525" s="33"/>
    </row>
    <row r="526" spans="1:18" ht="38.25" x14ac:dyDescent="0.25">
      <c r="A526" s="25">
        <v>33</v>
      </c>
      <c r="B526" s="25" t="s">
        <v>128</v>
      </c>
      <c r="C526" s="25" t="s">
        <v>196</v>
      </c>
      <c r="D526" s="61">
        <v>2.7</v>
      </c>
      <c r="E526" s="12">
        <v>1</v>
      </c>
      <c r="F526" s="25">
        <v>0</v>
      </c>
      <c r="G526" s="25">
        <v>0</v>
      </c>
      <c r="H526" s="25">
        <v>0</v>
      </c>
      <c r="I526" s="25">
        <v>0</v>
      </c>
      <c r="J526" s="25">
        <v>0</v>
      </c>
      <c r="K526" s="25">
        <v>0</v>
      </c>
      <c r="L526" s="25">
        <v>0</v>
      </c>
      <c r="M526" s="25"/>
      <c r="N526" s="25" t="s">
        <v>383</v>
      </c>
      <c r="O526" s="58" t="s">
        <v>64</v>
      </c>
      <c r="P526" s="58" t="s">
        <v>64</v>
      </c>
      <c r="Q526" s="25" t="s">
        <v>129</v>
      </c>
      <c r="R526" s="33"/>
    </row>
    <row r="527" spans="1:18" ht="38.25" x14ac:dyDescent="0.25">
      <c r="A527" s="25">
        <v>34</v>
      </c>
      <c r="B527" s="25" t="s">
        <v>130</v>
      </c>
      <c r="C527" s="25" t="s">
        <v>196</v>
      </c>
      <c r="D527" s="61">
        <v>2.7</v>
      </c>
      <c r="E527" s="12">
        <v>1</v>
      </c>
      <c r="F527" s="25">
        <v>0</v>
      </c>
      <c r="G527" s="25">
        <v>0</v>
      </c>
      <c r="H527" s="25">
        <v>0</v>
      </c>
      <c r="I527" s="25">
        <v>0</v>
      </c>
      <c r="J527" s="25">
        <v>0</v>
      </c>
      <c r="K527" s="25">
        <v>0</v>
      </c>
      <c r="L527" s="25">
        <v>0</v>
      </c>
      <c r="M527" s="25"/>
      <c r="N527" s="25" t="s">
        <v>383</v>
      </c>
      <c r="O527" s="58" t="s">
        <v>64</v>
      </c>
      <c r="P527" s="58" t="s">
        <v>64</v>
      </c>
      <c r="Q527" s="25" t="s">
        <v>131</v>
      </c>
      <c r="R527" s="33"/>
    </row>
    <row r="528" spans="1:18" ht="38.25" x14ac:dyDescent="0.25">
      <c r="A528" s="25">
        <v>35</v>
      </c>
      <c r="B528" s="25" t="s">
        <v>132</v>
      </c>
      <c r="C528" s="25" t="s">
        <v>196</v>
      </c>
      <c r="D528" s="61">
        <v>2.7</v>
      </c>
      <c r="E528" s="12">
        <v>1</v>
      </c>
      <c r="F528" s="25">
        <v>0</v>
      </c>
      <c r="G528" s="25">
        <v>0</v>
      </c>
      <c r="H528" s="25">
        <v>0</v>
      </c>
      <c r="I528" s="25">
        <v>0</v>
      </c>
      <c r="J528" s="25">
        <v>0</v>
      </c>
      <c r="K528" s="25">
        <v>0</v>
      </c>
      <c r="L528" s="25">
        <v>0</v>
      </c>
      <c r="M528" s="25"/>
      <c r="N528" s="25" t="s">
        <v>383</v>
      </c>
      <c r="O528" s="58" t="s">
        <v>64</v>
      </c>
      <c r="P528" s="58" t="s">
        <v>64</v>
      </c>
      <c r="Q528" s="25" t="s">
        <v>133</v>
      </c>
      <c r="R528" s="33"/>
    </row>
    <row r="529" spans="1:18" x14ac:dyDescent="0.25">
      <c r="A529" s="25"/>
      <c r="B529" s="33" t="s">
        <v>134</v>
      </c>
      <c r="C529" s="36"/>
      <c r="D529" s="33">
        <f>D530+D531+D532+D533+D534+D535+D536+D537+D538+D539+D540+D541+D542+D543+D544+D545+D546+D547+D548+D549+D550+D551+D552+D553+D554+D555+D556+D557+D558+D559</f>
        <v>329.39999999999986</v>
      </c>
      <c r="E529" s="33">
        <f>E530+E531+E532+E533+E534+E535+E536+E537+E538+E539+E540+E541+E542+E543+E544+E545+E546+E547+E548+E549+E550+E551+E552+E553+E554+E555+E556+E557+E558+E559</f>
        <v>48</v>
      </c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34"/>
    </row>
    <row r="530" spans="1:18" ht="63.75" x14ac:dyDescent="0.25">
      <c r="A530" s="25">
        <v>1</v>
      </c>
      <c r="B530" s="25" t="s">
        <v>135</v>
      </c>
      <c r="C530" s="25" t="s">
        <v>196</v>
      </c>
      <c r="D530" s="61">
        <v>13.5</v>
      </c>
      <c r="E530" s="25">
        <v>1</v>
      </c>
      <c r="F530" s="25">
        <v>6</v>
      </c>
      <c r="G530" s="25">
        <v>0</v>
      </c>
      <c r="H530" s="25">
        <v>0</v>
      </c>
      <c r="I530" s="25">
        <v>0</v>
      </c>
      <c r="J530" s="25">
        <v>0</v>
      </c>
      <c r="K530" s="25">
        <v>0</v>
      </c>
      <c r="L530" s="25">
        <v>0</v>
      </c>
      <c r="M530" s="25" t="s">
        <v>613</v>
      </c>
      <c r="N530" s="25" t="s">
        <v>383</v>
      </c>
      <c r="O530" s="25" t="s">
        <v>136</v>
      </c>
      <c r="P530" s="25" t="s">
        <v>136</v>
      </c>
      <c r="Q530" s="25" t="s">
        <v>137</v>
      </c>
      <c r="R530" s="34"/>
    </row>
    <row r="531" spans="1:18" ht="63.75" x14ac:dyDescent="0.25">
      <c r="A531" s="25">
        <f>A530+1</f>
        <v>2</v>
      </c>
      <c r="B531" s="25" t="s">
        <v>138</v>
      </c>
      <c r="C531" s="25" t="s">
        <v>196</v>
      </c>
      <c r="D531" s="61">
        <v>21.6</v>
      </c>
      <c r="E531" s="25">
        <v>6</v>
      </c>
      <c r="F531" s="25">
        <v>1.1000000000000001</v>
      </c>
      <c r="G531" s="25">
        <v>0</v>
      </c>
      <c r="H531" s="25">
        <v>0</v>
      </c>
      <c r="I531" s="25">
        <v>0</v>
      </c>
      <c r="J531" s="25">
        <v>0</v>
      </c>
      <c r="K531" s="25">
        <v>0</v>
      </c>
      <c r="L531" s="25">
        <v>0</v>
      </c>
      <c r="M531" s="25" t="s">
        <v>359</v>
      </c>
      <c r="N531" s="25" t="s">
        <v>139</v>
      </c>
      <c r="O531" s="25" t="s">
        <v>136</v>
      </c>
      <c r="P531" s="25" t="s">
        <v>136</v>
      </c>
      <c r="Q531" s="25" t="s">
        <v>140</v>
      </c>
      <c r="R531" s="34"/>
    </row>
    <row r="532" spans="1:18" ht="63.75" x14ac:dyDescent="0.25">
      <c r="A532" s="25">
        <f t="shared" ref="A532:A559" si="2">A531+1</f>
        <v>3</v>
      </c>
      <c r="B532" s="25" t="s">
        <v>141</v>
      </c>
      <c r="C532" s="25" t="s">
        <v>196</v>
      </c>
      <c r="D532" s="61">
        <v>5.4</v>
      </c>
      <c r="E532" s="18">
        <v>2</v>
      </c>
      <c r="F532" s="25">
        <v>1.1000000000000001</v>
      </c>
      <c r="G532" s="25">
        <v>0</v>
      </c>
      <c r="H532" s="25">
        <v>0</v>
      </c>
      <c r="I532" s="25">
        <v>0</v>
      </c>
      <c r="J532" s="25">
        <v>0</v>
      </c>
      <c r="K532" s="25">
        <v>0</v>
      </c>
      <c r="L532" s="25">
        <v>0</v>
      </c>
      <c r="M532" s="25" t="s">
        <v>359</v>
      </c>
      <c r="N532" s="25" t="s">
        <v>383</v>
      </c>
      <c r="O532" s="25" t="s">
        <v>136</v>
      </c>
      <c r="P532" s="25" t="s">
        <v>136</v>
      </c>
      <c r="Q532" s="25" t="s">
        <v>142</v>
      </c>
      <c r="R532" s="34"/>
    </row>
    <row r="533" spans="1:18" ht="63.75" x14ac:dyDescent="0.25">
      <c r="A533" s="25">
        <f t="shared" si="2"/>
        <v>4</v>
      </c>
      <c r="B533" s="25" t="s">
        <v>143</v>
      </c>
      <c r="C533" s="25" t="s">
        <v>196</v>
      </c>
      <c r="D533" s="61">
        <v>8.1</v>
      </c>
      <c r="E533" s="25">
        <v>3</v>
      </c>
      <c r="F533" s="25">
        <v>1.1000000000000001</v>
      </c>
      <c r="G533" s="25">
        <v>0</v>
      </c>
      <c r="H533" s="25">
        <v>0</v>
      </c>
      <c r="I533" s="25">
        <v>0</v>
      </c>
      <c r="J533" s="25">
        <v>0</v>
      </c>
      <c r="K533" s="25">
        <v>0</v>
      </c>
      <c r="L533" s="25">
        <v>0</v>
      </c>
      <c r="M533" s="25" t="s">
        <v>359</v>
      </c>
      <c r="N533" s="25" t="s">
        <v>139</v>
      </c>
      <c r="O533" s="25" t="s">
        <v>136</v>
      </c>
      <c r="P533" s="25" t="s">
        <v>136</v>
      </c>
      <c r="Q533" s="25" t="s">
        <v>144</v>
      </c>
      <c r="R533" s="34"/>
    </row>
    <row r="534" spans="1:18" ht="63.75" x14ac:dyDescent="0.25">
      <c r="A534" s="25">
        <f t="shared" si="2"/>
        <v>5</v>
      </c>
      <c r="B534" s="25" t="s">
        <v>145</v>
      </c>
      <c r="C534" s="36" t="s">
        <v>146</v>
      </c>
      <c r="D534" s="61">
        <v>16.2</v>
      </c>
      <c r="E534" s="25">
        <f>SUBTOTAL(109,E533)</f>
        <v>3</v>
      </c>
      <c r="F534" s="25">
        <v>1.1000000000000001</v>
      </c>
      <c r="G534" s="25">
        <v>0</v>
      </c>
      <c r="H534" s="25">
        <v>0</v>
      </c>
      <c r="I534" s="25">
        <v>0</v>
      </c>
      <c r="J534" s="25">
        <v>0</v>
      </c>
      <c r="K534" s="25">
        <v>0</v>
      </c>
      <c r="L534" s="25">
        <v>0</v>
      </c>
      <c r="M534" s="25" t="s">
        <v>359</v>
      </c>
      <c r="N534" s="25" t="s">
        <v>139</v>
      </c>
      <c r="O534" s="25" t="s">
        <v>136</v>
      </c>
      <c r="P534" s="25" t="s">
        <v>136</v>
      </c>
      <c r="Q534" s="25" t="s">
        <v>147</v>
      </c>
      <c r="R534" s="34"/>
    </row>
    <row r="535" spans="1:18" ht="63.75" x14ac:dyDescent="0.25">
      <c r="A535" s="25">
        <f t="shared" si="2"/>
        <v>6</v>
      </c>
      <c r="B535" s="25" t="s">
        <v>148</v>
      </c>
      <c r="C535" s="36" t="s">
        <v>146</v>
      </c>
      <c r="D535" s="61">
        <v>16.2</v>
      </c>
      <c r="E535" s="25">
        <v>6</v>
      </c>
      <c r="F535" s="25">
        <v>1.1000000000000001</v>
      </c>
      <c r="G535" s="25">
        <v>0</v>
      </c>
      <c r="H535" s="25">
        <v>0</v>
      </c>
      <c r="I535" s="25">
        <v>0</v>
      </c>
      <c r="J535" s="25">
        <v>0</v>
      </c>
      <c r="K535" s="25">
        <v>0</v>
      </c>
      <c r="L535" s="25">
        <v>0</v>
      </c>
      <c r="M535" s="25" t="s">
        <v>359</v>
      </c>
      <c r="N535" s="25" t="s">
        <v>139</v>
      </c>
      <c r="O535" s="25" t="s">
        <v>136</v>
      </c>
      <c r="P535" s="25" t="s">
        <v>136</v>
      </c>
      <c r="Q535" s="25" t="s">
        <v>149</v>
      </c>
      <c r="R535" s="34"/>
    </row>
    <row r="536" spans="1:18" ht="63.75" x14ac:dyDescent="0.25">
      <c r="A536" s="25">
        <f t="shared" si="2"/>
        <v>7</v>
      </c>
      <c r="B536" s="25" t="s">
        <v>150</v>
      </c>
      <c r="C536" s="25" t="s">
        <v>196</v>
      </c>
      <c r="D536" s="61">
        <v>13.5</v>
      </c>
      <c r="E536" s="25">
        <v>1</v>
      </c>
      <c r="F536" s="25">
        <v>4</v>
      </c>
      <c r="G536" s="25">
        <v>0</v>
      </c>
      <c r="H536" s="25">
        <v>0</v>
      </c>
      <c r="I536" s="25">
        <v>0</v>
      </c>
      <c r="J536" s="25">
        <v>0</v>
      </c>
      <c r="K536" s="25">
        <v>0</v>
      </c>
      <c r="L536" s="25">
        <v>0</v>
      </c>
      <c r="M536" s="25" t="s">
        <v>613</v>
      </c>
      <c r="N536" s="25" t="s">
        <v>139</v>
      </c>
      <c r="O536" s="25" t="s">
        <v>136</v>
      </c>
      <c r="P536" s="25" t="s">
        <v>136</v>
      </c>
      <c r="Q536" s="25" t="s">
        <v>151</v>
      </c>
      <c r="R536" s="34"/>
    </row>
    <row r="537" spans="1:18" ht="63.75" x14ac:dyDescent="0.25">
      <c r="A537" s="25">
        <f t="shared" si="2"/>
        <v>8</v>
      </c>
      <c r="B537" s="26" t="s">
        <v>152</v>
      </c>
      <c r="C537" s="25" t="s">
        <v>196</v>
      </c>
      <c r="D537" s="69">
        <v>13.5</v>
      </c>
      <c r="E537" s="26">
        <v>1</v>
      </c>
      <c r="F537" s="26">
        <v>6</v>
      </c>
      <c r="G537" s="25">
        <v>0</v>
      </c>
      <c r="H537" s="25">
        <v>0</v>
      </c>
      <c r="I537" s="25">
        <v>0</v>
      </c>
      <c r="J537" s="25">
        <v>0</v>
      </c>
      <c r="K537" s="25">
        <v>0</v>
      </c>
      <c r="L537" s="25">
        <v>0</v>
      </c>
      <c r="M537" s="26" t="s">
        <v>357</v>
      </c>
      <c r="N537" s="26" t="s">
        <v>383</v>
      </c>
      <c r="O537" s="26" t="s">
        <v>136</v>
      </c>
      <c r="P537" s="26" t="s">
        <v>136</v>
      </c>
      <c r="Q537" s="26" t="s">
        <v>153</v>
      </c>
      <c r="R537" s="34"/>
    </row>
    <row r="538" spans="1:18" ht="63.75" x14ac:dyDescent="0.25">
      <c r="A538" s="25">
        <f t="shared" si="2"/>
        <v>9</v>
      </c>
      <c r="B538" s="26" t="s">
        <v>152</v>
      </c>
      <c r="C538" s="25" t="s">
        <v>196</v>
      </c>
      <c r="D538" s="69">
        <v>27</v>
      </c>
      <c r="E538" s="26">
        <v>1</v>
      </c>
      <c r="F538" s="26">
        <v>6</v>
      </c>
      <c r="G538" s="25">
        <v>0</v>
      </c>
      <c r="H538" s="25">
        <v>0</v>
      </c>
      <c r="I538" s="25">
        <v>0</v>
      </c>
      <c r="J538" s="25">
        <v>0</v>
      </c>
      <c r="K538" s="25">
        <v>0</v>
      </c>
      <c r="L538" s="25">
        <v>0</v>
      </c>
      <c r="M538" s="26" t="s">
        <v>357</v>
      </c>
      <c r="N538" s="26" t="s">
        <v>383</v>
      </c>
      <c r="O538" s="26" t="s">
        <v>136</v>
      </c>
      <c r="P538" s="26" t="s">
        <v>136</v>
      </c>
      <c r="Q538" s="26" t="s">
        <v>153</v>
      </c>
      <c r="R538" s="34"/>
    </row>
    <row r="539" spans="1:18" ht="63.75" x14ac:dyDescent="0.25">
      <c r="A539" s="25">
        <f t="shared" si="2"/>
        <v>10</v>
      </c>
      <c r="B539" s="18" t="s">
        <v>154</v>
      </c>
      <c r="C539" s="25" t="s">
        <v>196</v>
      </c>
      <c r="D539" s="64">
        <v>13.5</v>
      </c>
      <c r="E539" s="18">
        <v>1</v>
      </c>
      <c r="F539" s="18">
        <v>14</v>
      </c>
      <c r="G539" s="25">
        <v>0</v>
      </c>
      <c r="H539" s="25">
        <v>0</v>
      </c>
      <c r="I539" s="25">
        <v>0</v>
      </c>
      <c r="J539" s="25">
        <v>0</v>
      </c>
      <c r="K539" s="25">
        <v>0</v>
      </c>
      <c r="L539" s="25">
        <v>0</v>
      </c>
      <c r="M539" s="18" t="s">
        <v>613</v>
      </c>
      <c r="N539" s="18" t="s">
        <v>383</v>
      </c>
      <c r="O539" s="12" t="s">
        <v>136</v>
      </c>
      <c r="P539" s="12" t="s">
        <v>136</v>
      </c>
      <c r="Q539" s="18" t="s">
        <v>137</v>
      </c>
      <c r="R539" s="34"/>
    </row>
    <row r="540" spans="1:18" ht="63.75" x14ac:dyDescent="0.25">
      <c r="A540" s="25">
        <f t="shared" si="2"/>
        <v>11</v>
      </c>
      <c r="B540" s="18" t="s">
        <v>155</v>
      </c>
      <c r="C540" s="25" t="s">
        <v>196</v>
      </c>
      <c r="D540" s="64">
        <v>13.5</v>
      </c>
      <c r="E540" s="18">
        <f>SUBTOTAL(109,E539)</f>
        <v>1</v>
      </c>
      <c r="F540" s="18">
        <v>14</v>
      </c>
      <c r="G540" s="25">
        <v>0</v>
      </c>
      <c r="H540" s="25">
        <v>0</v>
      </c>
      <c r="I540" s="25">
        <v>0</v>
      </c>
      <c r="J540" s="25">
        <v>0</v>
      </c>
      <c r="K540" s="25">
        <v>0</v>
      </c>
      <c r="L540" s="25">
        <v>0</v>
      </c>
      <c r="M540" s="18" t="s">
        <v>613</v>
      </c>
      <c r="N540" s="18" t="s">
        <v>383</v>
      </c>
      <c r="O540" s="12" t="s">
        <v>136</v>
      </c>
      <c r="P540" s="12" t="s">
        <v>136</v>
      </c>
      <c r="Q540" s="18" t="s">
        <v>156</v>
      </c>
      <c r="R540" s="34"/>
    </row>
    <row r="541" spans="1:18" ht="63.75" x14ac:dyDescent="0.25">
      <c r="A541" s="25">
        <f t="shared" si="2"/>
        <v>12</v>
      </c>
      <c r="B541" s="18" t="s">
        <v>157</v>
      </c>
      <c r="C541" s="25" t="s">
        <v>196</v>
      </c>
      <c r="D541" s="64">
        <v>13.5</v>
      </c>
      <c r="E541" s="18">
        <v>1</v>
      </c>
      <c r="F541" s="18">
        <v>14</v>
      </c>
      <c r="G541" s="25">
        <v>0</v>
      </c>
      <c r="H541" s="25">
        <v>0</v>
      </c>
      <c r="I541" s="25">
        <v>0</v>
      </c>
      <c r="J541" s="25">
        <v>0</v>
      </c>
      <c r="K541" s="25">
        <v>0</v>
      </c>
      <c r="L541" s="25">
        <v>0</v>
      </c>
      <c r="M541" s="18" t="s">
        <v>613</v>
      </c>
      <c r="N541" s="18" t="s">
        <v>383</v>
      </c>
      <c r="O541" s="12" t="s">
        <v>136</v>
      </c>
      <c r="P541" s="12" t="s">
        <v>136</v>
      </c>
      <c r="Q541" s="18" t="s">
        <v>311</v>
      </c>
      <c r="R541" s="34"/>
    </row>
    <row r="542" spans="1:18" ht="63.75" x14ac:dyDescent="0.25">
      <c r="A542" s="25">
        <f t="shared" si="2"/>
        <v>13</v>
      </c>
      <c r="B542" s="18" t="s">
        <v>158</v>
      </c>
      <c r="C542" s="25" t="s">
        <v>196</v>
      </c>
      <c r="D542" s="64">
        <v>13.5</v>
      </c>
      <c r="E542" s="18">
        <f>SUBTOTAL(109,E541)</f>
        <v>1</v>
      </c>
      <c r="F542" s="18">
        <v>14</v>
      </c>
      <c r="G542" s="25">
        <v>0</v>
      </c>
      <c r="H542" s="25">
        <v>0</v>
      </c>
      <c r="I542" s="25">
        <v>0</v>
      </c>
      <c r="J542" s="25">
        <v>0</v>
      </c>
      <c r="K542" s="25">
        <v>0</v>
      </c>
      <c r="L542" s="25">
        <v>0</v>
      </c>
      <c r="M542" s="18" t="s">
        <v>613</v>
      </c>
      <c r="N542" s="18" t="s">
        <v>383</v>
      </c>
      <c r="O542" s="12" t="s">
        <v>136</v>
      </c>
      <c r="P542" s="12" t="s">
        <v>136</v>
      </c>
      <c r="Q542" s="18" t="s">
        <v>153</v>
      </c>
      <c r="R542" s="34"/>
    </row>
    <row r="543" spans="1:18" ht="63.75" x14ac:dyDescent="0.25">
      <c r="A543" s="25">
        <f t="shared" si="2"/>
        <v>14</v>
      </c>
      <c r="B543" s="18" t="s">
        <v>159</v>
      </c>
      <c r="C543" s="25" t="s">
        <v>196</v>
      </c>
      <c r="D543" s="64">
        <v>13.5</v>
      </c>
      <c r="E543" s="18">
        <v>1</v>
      </c>
      <c r="F543" s="18">
        <v>14</v>
      </c>
      <c r="G543" s="25">
        <v>0</v>
      </c>
      <c r="H543" s="25">
        <v>0</v>
      </c>
      <c r="I543" s="25">
        <v>0</v>
      </c>
      <c r="J543" s="25">
        <v>0</v>
      </c>
      <c r="K543" s="25">
        <v>0</v>
      </c>
      <c r="L543" s="25">
        <v>0</v>
      </c>
      <c r="M543" s="18" t="s">
        <v>613</v>
      </c>
      <c r="N543" s="18" t="s">
        <v>383</v>
      </c>
      <c r="O543" s="12" t="s">
        <v>136</v>
      </c>
      <c r="P543" s="12" t="s">
        <v>136</v>
      </c>
      <c r="Q543" s="18" t="s">
        <v>160</v>
      </c>
      <c r="R543" s="34"/>
    </row>
    <row r="544" spans="1:18" ht="63.75" x14ac:dyDescent="0.25">
      <c r="A544" s="25">
        <f t="shared" si="2"/>
        <v>15</v>
      </c>
      <c r="B544" s="18" t="s">
        <v>161</v>
      </c>
      <c r="C544" s="25" t="s">
        <v>196</v>
      </c>
      <c r="D544" s="64">
        <v>13.5</v>
      </c>
      <c r="E544" s="18">
        <f>SUBTOTAL(109,E543)</f>
        <v>1</v>
      </c>
      <c r="F544" s="18">
        <v>14</v>
      </c>
      <c r="G544" s="25">
        <v>0</v>
      </c>
      <c r="H544" s="25">
        <v>0</v>
      </c>
      <c r="I544" s="25">
        <v>0</v>
      </c>
      <c r="J544" s="25">
        <v>0</v>
      </c>
      <c r="K544" s="25">
        <v>0</v>
      </c>
      <c r="L544" s="25">
        <v>0</v>
      </c>
      <c r="M544" s="18" t="s">
        <v>613</v>
      </c>
      <c r="N544" s="18" t="s">
        <v>383</v>
      </c>
      <c r="O544" s="12" t="s">
        <v>136</v>
      </c>
      <c r="P544" s="12" t="s">
        <v>136</v>
      </c>
      <c r="Q544" s="18" t="s">
        <v>162</v>
      </c>
      <c r="R544" s="59"/>
    </row>
    <row r="545" spans="1:18" ht="63.75" x14ac:dyDescent="0.25">
      <c r="A545" s="25">
        <f t="shared" si="2"/>
        <v>16</v>
      </c>
      <c r="B545" s="18"/>
      <c r="C545" s="25" t="s">
        <v>196</v>
      </c>
      <c r="D545" s="63">
        <v>13.5</v>
      </c>
      <c r="E545" s="12">
        <v>1</v>
      </c>
      <c r="F545" s="12">
        <v>6</v>
      </c>
      <c r="G545" s="25">
        <v>0</v>
      </c>
      <c r="H545" s="25">
        <v>0</v>
      </c>
      <c r="I545" s="25">
        <v>0</v>
      </c>
      <c r="J545" s="25">
        <v>0</v>
      </c>
      <c r="K545" s="25">
        <v>0</v>
      </c>
      <c r="L545" s="25">
        <v>0</v>
      </c>
      <c r="M545" s="18" t="s">
        <v>613</v>
      </c>
      <c r="N545" s="18" t="s">
        <v>383</v>
      </c>
      <c r="O545" s="12" t="s">
        <v>136</v>
      </c>
      <c r="P545" s="12" t="s">
        <v>136</v>
      </c>
      <c r="Q545" s="12" t="s">
        <v>299</v>
      </c>
      <c r="R545" s="34"/>
    </row>
    <row r="546" spans="1:18" ht="63.75" x14ac:dyDescent="0.25">
      <c r="A546" s="25">
        <f t="shared" si="2"/>
        <v>17</v>
      </c>
      <c r="B546" s="25"/>
      <c r="C546" s="25" t="s">
        <v>196</v>
      </c>
      <c r="D546" s="63">
        <v>13.5</v>
      </c>
      <c r="E546" s="12">
        <v>1</v>
      </c>
      <c r="F546" s="12">
        <v>6</v>
      </c>
      <c r="G546" s="25">
        <v>0</v>
      </c>
      <c r="H546" s="25">
        <v>0</v>
      </c>
      <c r="I546" s="25">
        <v>0</v>
      </c>
      <c r="J546" s="25">
        <v>0</v>
      </c>
      <c r="K546" s="25">
        <v>0</v>
      </c>
      <c r="L546" s="25">
        <v>0</v>
      </c>
      <c r="M546" s="18" t="s">
        <v>613</v>
      </c>
      <c r="N546" s="18" t="s">
        <v>383</v>
      </c>
      <c r="O546" s="12" t="s">
        <v>136</v>
      </c>
      <c r="P546" s="12" t="s">
        <v>136</v>
      </c>
      <c r="Q546" s="12" t="s">
        <v>300</v>
      </c>
      <c r="R546" s="34"/>
    </row>
    <row r="547" spans="1:18" ht="63.75" x14ac:dyDescent="0.25">
      <c r="A547" s="25">
        <f t="shared" si="2"/>
        <v>18</v>
      </c>
      <c r="B547" s="25"/>
      <c r="C547" s="25" t="s">
        <v>196</v>
      </c>
      <c r="D547" s="63">
        <v>13.5</v>
      </c>
      <c r="E547" s="12">
        <v>1</v>
      </c>
      <c r="F547" s="12">
        <v>14</v>
      </c>
      <c r="G547" s="25">
        <v>0</v>
      </c>
      <c r="H547" s="25">
        <v>0</v>
      </c>
      <c r="I547" s="25">
        <v>0</v>
      </c>
      <c r="J547" s="25">
        <v>0</v>
      </c>
      <c r="K547" s="25">
        <v>0</v>
      </c>
      <c r="L547" s="25">
        <v>0</v>
      </c>
      <c r="M547" s="18" t="s">
        <v>613</v>
      </c>
      <c r="N547" s="18" t="s">
        <v>383</v>
      </c>
      <c r="O547" s="12" t="s">
        <v>136</v>
      </c>
      <c r="P547" s="12" t="s">
        <v>136</v>
      </c>
      <c r="Q547" s="12" t="s">
        <v>301</v>
      </c>
      <c r="R547" s="34"/>
    </row>
    <row r="548" spans="1:18" ht="63.75" x14ac:dyDescent="0.25">
      <c r="A548" s="25">
        <f t="shared" si="2"/>
        <v>19</v>
      </c>
      <c r="B548" s="25"/>
      <c r="C548" s="25" t="s">
        <v>196</v>
      </c>
      <c r="D548" s="63">
        <v>13.5</v>
      </c>
      <c r="E548" s="12">
        <v>1</v>
      </c>
      <c r="F548" s="12">
        <v>14</v>
      </c>
      <c r="G548" s="25">
        <v>0</v>
      </c>
      <c r="H548" s="25">
        <v>0</v>
      </c>
      <c r="I548" s="25">
        <v>0</v>
      </c>
      <c r="J548" s="25">
        <v>0</v>
      </c>
      <c r="K548" s="25">
        <v>0</v>
      </c>
      <c r="L548" s="25">
        <v>0</v>
      </c>
      <c r="M548" s="18" t="s">
        <v>613</v>
      </c>
      <c r="N548" s="18" t="s">
        <v>383</v>
      </c>
      <c r="O548" s="12" t="s">
        <v>136</v>
      </c>
      <c r="P548" s="12" t="s">
        <v>136</v>
      </c>
      <c r="Q548" s="12" t="s">
        <v>302</v>
      </c>
      <c r="R548" s="34"/>
    </row>
    <row r="549" spans="1:18" ht="63.75" x14ac:dyDescent="0.25">
      <c r="A549" s="25">
        <f t="shared" si="2"/>
        <v>20</v>
      </c>
      <c r="B549" s="25"/>
      <c r="C549" s="25" t="s">
        <v>196</v>
      </c>
      <c r="D549" s="63">
        <v>13.5</v>
      </c>
      <c r="E549" s="12">
        <v>1</v>
      </c>
      <c r="F549" s="12">
        <v>14</v>
      </c>
      <c r="G549" s="25">
        <v>0</v>
      </c>
      <c r="H549" s="25">
        <v>0</v>
      </c>
      <c r="I549" s="25">
        <v>0</v>
      </c>
      <c r="J549" s="25">
        <v>0</v>
      </c>
      <c r="K549" s="25">
        <v>0</v>
      </c>
      <c r="L549" s="25">
        <v>0</v>
      </c>
      <c r="M549" s="18" t="s">
        <v>613</v>
      </c>
      <c r="N549" s="18" t="s">
        <v>383</v>
      </c>
      <c r="O549" s="12" t="s">
        <v>136</v>
      </c>
      <c r="P549" s="12" t="s">
        <v>136</v>
      </c>
      <c r="Q549" s="12" t="s">
        <v>303</v>
      </c>
      <c r="R549" s="34"/>
    </row>
    <row r="550" spans="1:18" ht="63.75" x14ac:dyDescent="0.25">
      <c r="A550" s="25">
        <f t="shared" si="2"/>
        <v>21</v>
      </c>
      <c r="B550" s="25"/>
      <c r="C550" s="25" t="s">
        <v>196</v>
      </c>
      <c r="D550" s="63">
        <v>13.5</v>
      </c>
      <c r="E550" s="12">
        <v>1</v>
      </c>
      <c r="F550" s="12">
        <v>14</v>
      </c>
      <c r="G550" s="25">
        <v>0</v>
      </c>
      <c r="H550" s="25">
        <v>0</v>
      </c>
      <c r="I550" s="25">
        <v>0</v>
      </c>
      <c r="J550" s="25">
        <v>0</v>
      </c>
      <c r="K550" s="25">
        <v>0</v>
      </c>
      <c r="L550" s="25">
        <v>0</v>
      </c>
      <c r="M550" s="18" t="s">
        <v>613</v>
      </c>
      <c r="N550" s="18" t="s">
        <v>383</v>
      </c>
      <c r="O550" s="12" t="s">
        <v>136</v>
      </c>
      <c r="P550" s="12" t="s">
        <v>136</v>
      </c>
      <c r="Q550" s="12" t="s">
        <v>304</v>
      </c>
      <c r="R550" s="34"/>
    </row>
    <row r="551" spans="1:18" ht="63.75" x14ac:dyDescent="0.25">
      <c r="A551" s="25">
        <f t="shared" si="2"/>
        <v>22</v>
      </c>
      <c r="B551" s="25"/>
      <c r="C551" s="25" t="s">
        <v>196</v>
      </c>
      <c r="D551" s="61">
        <v>5.4</v>
      </c>
      <c r="E551" s="25">
        <v>2</v>
      </c>
      <c r="F551" s="25">
        <v>1.1000000000000001</v>
      </c>
      <c r="G551" s="25">
        <v>0</v>
      </c>
      <c r="H551" s="25">
        <v>0</v>
      </c>
      <c r="I551" s="25">
        <v>0</v>
      </c>
      <c r="J551" s="25">
        <v>0</v>
      </c>
      <c r="K551" s="25">
        <v>0</v>
      </c>
      <c r="L551" s="25">
        <v>0</v>
      </c>
      <c r="M551" s="25" t="s">
        <v>359</v>
      </c>
      <c r="N551" s="25" t="s">
        <v>139</v>
      </c>
      <c r="O551" s="25" t="s">
        <v>136</v>
      </c>
      <c r="P551" s="25" t="s">
        <v>136</v>
      </c>
      <c r="Q551" s="25" t="s">
        <v>305</v>
      </c>
      <c r="R551" s="34"/>
    </row>
    <row r="552" spans="1:18" ht="63.75" x14ac:dyDescent="0.25">
      <c r="A552" s="25">
        <f t="shared" si="2"/>
        <v>23</v>
      </c>
      <c r="B552" s="25"/>
      <c r="C552" s="25" t="s">
        <v>196</v>
      </c>
      <c r="D552" s="61">
        <v>5.4</v>
      </c>
      <c r="E552" s="25">
        <f>SUBTOTAL(109,E551)</f>
        <v>2</v>
      </c>
      <c r="F552" s="25">
        <v>1.1000000000000001</v>
      </c>
      <c r="G552" s="25">
        <v>0</v>
      </c>
      <c r="H552" s="25">
        <v>0</v>
      </c>
      <c r="I552" s="25">
        <v>0</v>
      </c>
      <c r="J552" s="25">
        <v>0</v>
      </c>
      <c r="K552" s="25">
        <v>0</v>
      </c>
      <c r="L552" s="25">
        <v>0</v>
      </c>
      <c r="M552" s="25" t="s">
        <v>359</v>
      </c>
      <c r="N552" s="25" t="s">
        <v>139</v>
      </c>
      <c r="O552" s="25" t="s">
        <v>136</v>
      </c>
      <c r="P552" s="25" t="s">
        <v>136</v>
      </c>
      <c r="Q552" s="25" t="s">
        <v>306</v>
      </c>
      <c r="R552" s="34"/>
    </row>
    <row r="553" spans="1:18" ht="63.75" x14ac:dyDescent="0.25">
      <c r="A553" s="25">
        <f t="shared" si="2"/>
        <v>24</v>
      </c>
      <c r="B553" s="25"/>
      <c r="C553" s="25" t="s">
        <v>196</v>
      </c>
      <c r="D553" s="61">
        <v>5.4</v>
      </c>
      <c r="E553" s="25">
        <v>2</v>
      </c>
      <c r="F553" s="25">
        <v>1.1000000000000001</v>
      </c>
      <c r="G553" s="25">
        <v>0</v>
      </c>
      <c r="H553" s="25">
        <v>0</v>
      </c>
      <c r="I553" s="25">
        <v>0</v>
      </c>
      <c r="J553" s="25">
        <v>0</v>
      </c>
      <c r="K553" s="25">
        <v>0</v>
      </c>
      <c r="L553" s="25">
        <v>0</v>
      </c>
      <c r="M553" s="25" t="s">
        <v>359</v>
      </c>
      <c r="N553" s="25" t="s">
        <v>139</v>
      </c>
      <c r="O553" s="25" t="s">
        <v>136</v>
      </c>
      <c r="P553" s="25" t="s">
        <v>136</v>
      </c>
      <c r="Q553" s="25" t="s">
        <v>307</v>
      </c>
      <c r="R553" s="34"/>
    </row>
    <row r="554" spans="1:18" ht="63.75" x14ac:dyDescent="0.25">
      <c r="A554" s="25">
        <f t="shared" si="2"/>
        <v>25</v>
      </c>
      <c r="B554" s="25"/>
      <c r="C554" s="25" t="s">
        <v>196</v>
      </c>
      <c r="D554" s="61">
        <v>2.7</v>
      </c>
      <c r="E554" s="25">
        <v>1</v>
      </c>
      <c r="F554" s="25">
        <v>1.1000000000000001</v>
      </c>
      <c r="G554" s="25">
        <v>0</v>
      </c>
      <c r="H554" s="25">
        <v>0</v>
      </c>
      <c r="I554" s="25">
        <v>0</v>
      </c>
      <c r="J554" s="25">
        <v>0</v>
      </c>
      <c r="K554" s="25">
        <v>0</v>
      </c>
      <c r="L554" s="25">
        <v>0</v>
      </c>
      <c r="M554" s="25" t="s">
        <v>359</v>
      </c>
      <c r="N554" s="25" t="s">
        <v>139</v>
      </c>
      <c r="O554" s="25" t="s">
        <v>136</v>
      </c>
      <c r="P554" s="25" t="s">
        <v>136</v>
      </c>
      <c r="Q554" s="25" t="s">
        <v>308</v>
      </c>
      <c r="R554" s="34"/>
    </row>
    <row r="555" spans="1:18" ht="63.75" x14ac:dyDescent="0.25">
      <c r="A555" s="25">
        <f t="shared" si="2"/>
        <v>26</v>
      </c>
      <c r="B555" s="25"/>
      <c r="C555" s="25" t="s">
        <v>196</v>
      </c>
      <c r="D555" s="61">
        <v>2.7</v>
      </c>
      <c r="E555" s="25">
        <v>1</v>
      </c>
      <c r="F555" s="25">
        <v>1.1000000000000001</v>
      </c>
      <c r="G555" s="25">
        <v>0</v>
      </c>
      <c r="H555" s="25">
        <v>0</v>
      </c>
      <c r="I555" s="25">
        <v>0</v>
      </c>
      <c r="J555" s="25">
        <v>0</v>
      </c>
      <c r="K555" s="25">
        <v>0</v>
      </c>
      <c r="L555" s="25">
        <v>0</v>
      </c>
      <c r="M555" s="25" t="s">
        <v>359</v>
      </c>
      <c r="N555" s="25" t="s">
        <v>139</v>
      </c>
      <c r="O555" s="25" t="s">
        <v>136</v>
      </c>
      <c r="P555" s="25" t="s">
        <v>136</v>
      </c>
      <c r="Q555" s="25" t="s">
        <v>309</v>
      </c>
      <c r="R555" s="34"/>
    </row>
    <row r="556" spans="1:18" ht="63.75" x14ac:dyDescent="0.25">
      <c r="A556" s="25">
        <f t="shared" si="2"/>
        <v>27</v>
      </c>
      <c r="B556" s="25"/>
      <c r="C556" s="25" t="s">
        <v>196</v>
      </c>
      <c r="D556" s="61">
        <v>2.7</v>
      </c>
      <c r="E556" s="25">
        <v>1</v>
      </c>
      <c r="F556" s="25">
        <v>1.1000000000000001</v>
      </c>
      <c r="G556" s="25">
        <v>0</v>
      </c>
      <c r="H556" s="25">
        <v>0</v>
      </c>
      <c r="I556" s="25">
        <v>0</v>
      </c>
      <c r="J556" s="25">
        <v>0</v>
      </c>
      <c r="K556" s="25">
        <v>0</v>
      </c>
      <c r="L556" s="25">
        <v>0</v>
      </c>
      <c r="M556" s="25" t="s">
        <v>359</v>
      </c>
      <c r="N556" s="25" t="s">
        <v>139</v>
      </c>
      <c r="O556" s="25" t="s">
        <v>136</v>
      </c>
      <c r="P556" s="25" t="s">
        <v>136</v>
      </c>
      <c r="Q556" s="25" t="s">
        <v>310</v>
      </c>
      <c r="R556" s="34"/>
    </row>
    <row r="557" spans="1:18" ht="63.75" x14ac:dyDescent="0.25">
      <c r="A557" s="25">
        <f t="shared" si="2"/>
        <v>28</v>
      </c>
      <c r="B557" s="25"/>
      <c r="C557" s="25" t="s">
        <v>196</v>
      </c>
      <c r="D557" s="61">
        <v>2.7</v>
      </c>
      <c r="E557" s="25">
        <v>1</v>
      </c>
      <c r="F557" s="25">
        <v>1.1000000000000001</v>
      </c>
      <c r="G557" s="25">
        <v>0</v>
      </c>
      <c r="H557" s="25">
        <v>0</v>
      </c>
      <c r="I557" s="25">
        <v>0</v>
      </c>
      <c r="J557" s="25">
        <v>0</v>
      </c>
      <c r="K557" s="25">
        <v>0</v>
      </c>
      <c r="L557" s="25">
        <v>0</v>
      </c>
      <c r="M557" s="25" t="s">
        <v>359</v>
      </c>
      <c r="N557" s="25" t="s">
        <v>139</v>
      </c>
      <c r="O557" s="25" t="s">
        <v>136</v>
      </c>
      <c r="P557" s="25" t="s">
        <v>136</v>
      </c>
      <c r="Q557" s="25" t="s">
        <v>310</v>
      </c>
      <c r="R557" s="34"/>
    </row>
    <row r="558" spans="1:18" ht="63.75" x14ac:dyDescent="0.25">
      <c r="A558" s="25">
        <f t="shared" si="2"/>
        <v>29</v>
      </c>
      <c r="B558" s="25"/>
      <c r="C558" s="25" t="s">
        <v>196</v>
      </c>
      <c r="D558" s="61">
        <v>2.7</v>
      </c>
      <c r="E558" s="25">
        <v>1</v>
      </c>
      <c r="F558" s="25">
        <v>1.1000000000000001</v>
      </c>
      <c r="G558" s="25">
        <v>0</v>
      </c>
      <c r="H558" s="25">
        <v>0</v>
      </c>
      <c r="I558" s="25">
        <v>0</v>
      </c>
      <c r="J558" s="25">
        <v>0</v>
      </c>
      <c r="K558" s="25">
        <v>0</v>
      </c>
      <c r="L558" s="25">
        <v>0</v>
      </c>
      <c r="M558" s="25" t="s">
        <v>359</v>
      </c>
      <c r="N558" s="25" t="s">
        <v>139</v>
      </c>
      <c r="O558" s="25" t="s">
        <v>136</v>
      </c>
      <c r="P558" s="25" t="s">
        <v>136</v>
      </c>
      <c r="Q558" s="25" t="s">
        <v>310</v>
      </c>
      <c r="R558" s="34"/>
    </row>
    <row r="559" spans="1:18" ht="63.75" x14ac:dyDescent="0.25">
      <c r="A559" s="25">
        <f t="shared" si="2"/>
        <v>30</v>
      </c>
      <c r="B559" s="25"/>
      <c r="C559" s="25" t="s">
        <v>196</v>
      </c>
      <c r="D559" s="61">
        <v>2.7</v>
      </c>
      <c r="E559" s="25">
        <v>1</v>
      </c>
      <c r="F559" s="25">
        <v>1.1000000000000001</v>
      </c>
      <c r="G559" s="25">
        <v>0</v>
      </c>
      <c r="H559" s="25">
        <v>0</v>
      </c>
      <c r="I559" s="25">
        <v>0</v>
      </c>
      <c r="J559" s="25">
        <v>0</v>
      </c>
      <c r="K559" s="25">
        <v>0</v>
      </c>
      <c r="L559" s="25">
        <v>0</v>
      </c>
      <c r="M559" s="25" t="s">
        <v>359</v>
      </c>
      <c r="N559" s="25" t="s">
        <v>139</v>
      </c>
      <c r="O559" s="25" t="s">
        <v>136</v>
      </c>
      <c r="P559" s="25" t="s">
        <v>136</v>
      </c>
      <c r="Q559" s="25" t="s">
        <v>310</v>
      </c>
      <c r="R559" s="34"/>
    </row>
    <row r="560" spans="1:18" s="75" customFormat="1" ht="30.75" customHeight="1" x14ac:dyDescent="0.25">
      <c r="A560" s="33"/>
      <c r="B560" s="33" t="s">
        <v>322</v>
      </c>
      <c r="C560" s="33"/>
      <c r="D560" s="76">
        <f>D529+D493+D452+D403+D362+D321+D302+D258+D234+D217+D187+D123+D85+D31+D8</f>
        <v>3175.199999999998</v>
      </c>
      <c r="E560" s="33">
        <f>E529+E493+E452+E403+E362+E321+E302+E258+E234+E217+E187+E123+E85+E31+E8</f>
        <v>513</v>
      </c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74"/>
    </row>
    <row r="561" spans="1:18" x14ac:dyDescent="0.25">
      <c r="A561" s="85" t="s">
        <v>360</v>
      </c>
      <c r="B561" s="85"/>
      <c r="C561" s="85"/>
      <c r="D561" s="85"/>
      <c r="E561" s="85"/>
      <c r="F561" s="85"/>
      <c r="G561" s="85"/>
      <c r="H561" s="85"/>
      <c r="I561" s="85"/>
      <c r="J561" s="85"/>
      <c r="K561" s="85"/>
      <c r="L561" s="85"/>
      <c r="M561" s="85"/>
      <c r="N561" s="85"/>
      <c r="O561" s="85"/>
      <c r="P561" s="85"/>
      <c r="Q561" s="85"/>
      <c r="R561" s="8"/>
    </row>
    <row r="562" spans="1:18" x14ac:dyDescent="0.25">
      <c r="A562" s="86" t="s">
        <v>352</v>
      </c>
      <c r="B562" s="86"/>
      <c r="C562" s="86"/>
      <c r="D562" s="86"/>
      <c r="E562" s="86"/>
      <c r="F562" s="86"/>
      <c r="G562" s="86"/>
      <c r="H562" s="86"/>
      <c r="I562" s="86"/>
      <c r="J562" s="86"/>
      <c r="K562" s="86"/>
      <c r="L562" s="86"/>
      <c r="M562" s="86"/>
      <c r="N562" s="86"/>
      <c r="O562" s="86"/>
      <c r="P562" s="86"/>
      <c r="Q562" s="86"/>
      <c r="R562" s="5"/>
    </row>
    <row r="563" spans="1:18" x14ac:dyDescent="0.25">
      <c r="A563" s="86"/>
      <c r="B563" s="86"/>
      <c r="C563" s="86"/>
      <c r="D563" s="86"/>
      <c r="E563" s="86"/>
      <c r="F563" s="86"/>
      <c r="G563" s="86"/>
      <c r="H563" s="86"/>
      <c r="I563" s="86"/>
      <c r="J563" s="86"/>
      <c r="K563" s="86"/>
      <c r="L563" s="86"/>
      <c r="M563" s="86"/>
      <c r="N563" s="86"/>
      <c r="O563" s="86"/>
      <c r="P563" s="86"/>
      <c r="Q563" s="86"/>
    </row>
    <row r="564" spans="1:18" x14ac:dyDescent="0.25">
      <c r="A564" s="86"/>
      <c r="B564" s="86"/>
      <c r="C564" s="86"/>
      <c r="D564" s="86"/>
      <c r="E564" s="86"/>
      <c r="F564" s="86"/>
      <c r="G564" s="86"/>
      <c r="H564" s="86"/>
      <c r="I564" s="86"/>
      <c r="J564" s="86"/>
      <c r="K564" s="86"/>
      <c r="L564" s="86"/>
      <c r="M564" s="86"/>
      <c r="N564" s="86"/>
      <c r="O564" s="86"/>
      <c r="P564" s="86"/>
      <c r="Q564" s="86"/>
    </row>
  </sheetData>
  <mergeCells count="17">
    <mergeCell ref="A561:Q561"/>
    <mergeCell ref="A562:Q564"/>
    <mergeCell ref="B4:B6"/>
    <mergeCell ref="A4:A6"/>
    <mergeCell ref="C4:N4"/>
    <mergeCell ref="O4:P4"/>
    <mergeCell ref="C5:C6"/>
    <mergeCell ref="R4:R6"/>
    <mergeCell ref="A2:Q2"/>
    <mergeCell ref="E5:H5"/>
    <mergeCell ref="M5:M6"/>
    <mergeCell ref="N5:N6"/>
    <mergeCell ref="O5:O6"/>
    <mergeCell ref="P5:P6"/>
    <mergeCell ref="Q4:Q6"/>
    <mergeCell ref="I5:L5"/>
    <mergeCell ref="D5:D6"/>
  </mergeCells>
  <phoneticPr fontId="0" type="noConversion"/>
  <pageMargins left="0.39370078740157483" right="0.23622047244094491" top="0.47244094488188981" bottom="0.47244094488188981" header="0.31496062992125984" footer="0.31496062992125984"/>
  <pageSetup paperSize="9" scale="10" firstPageNumber="2" orientation="landscape" useFirstPageNumber="1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Реестр</vt:lpstr>
      <vt:lpstr>Реестр!Заголовки_для_печати</vt:lpstr>
      <vt:lpstr>Реестр!Область_печати</vt:lpstr>
    </vt:vector>
  </TitlesOfParts>
  <Company>Функциональность ограничена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Демонстрационная версия</dc:creator>
  <cp:lastModifiedBy>Яна Карпенко</cp:lastModifiedBy>
  <cp:lastPrinted>2019-12-28T11:29:23Z</cp:lastPrinted>
  <dcterms:created xsi:type="dcterms:W3CDTF">2017-07-03T07:36:54Z</dcterms:created>
  <dcterms:modified xsi:type="dcterms:W3CDTF">2020-01-15T11:57:55Z</dcterms:modified>
</cp:coreProperties>
</file>