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7 год" sheetId="6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2" i="6"/>
  <c r="E10"/>
  <c r="H19"/>
  <c r="E19"/>
  <c r="H18"/>
  <c r="I18" s="1"/>
  <c r="E18"/>
  <c r="H17"/>
  <c r="I17" s="1"/>
  <c r="E17"/>
  <c r="H15"/>
  <c r="I15" s="1"/>
  <c r="E15"/>
  <c r="H14"/>
  <c r="I14" s="1"/>
  <c r="E14"/>
  <c r="H11"/>
  <c r="I11" s="1"/>
  <c r="E11"/>
  <c r="H9"/>
  <c r="I9" s="1"/>
  <c r="E9"/>
  <c r="H7"/>
  <c r="E7"/>
  <c r="H6"/>
  <c r="E6"/>
  <c r="H5"/>
  <c r="I5" s="1"/>
  <c r="E5"/>
</calcChain>
</file>

<file path=xl/sharedStrings.xml><?xml version="1.0" encoding="utf-8"?>
<sst xmlns="http://schemas.openxmlformats.org/spreadsheetml/2006/main" count="23" uniqueCount="22">
  <si>
    <t>Показатели конечного результата реализации муниципальной программы</t>
  </si>
  <si>
    <t>Весовой коэффициент</t>
  </si>
  <si>
    <t>Балльная оценка</t>
  </si>
  <si>
    <t>№ 
п/п</t>
  </si>
  <si>
    <t>Отклонение, %</t>
  </si>
  <si>
    <t>2017 год (факт)</t>
  </si>
  <si>
    <t>Муниципальная программа "Устойчивое развитие сельских территорий Волоконовского сельского поселения 
Чернянского района Белгородской области на 2015-2020 годы"</t>
  </si>
  <si>
    <t>Доля отдыхающих в местах отдыха, %</t>
  </si>
  <si>
    <t>2017 год (план)</t>
  </si>
  <si>
    <t xml:space="preserve">Облесение эро-зионно-опасных уча-стков, дегра-дированных и малопродук-тивных угодий и водоохран-ных зон вод-ных объектов, га </t>
  </si>
  <si>
    <t>Количество посетителей культурно-досуговых ме-роприятий, тыс. чел.</t>
  </si>
  <si>
    <t>Подпрограмма 1 «Благоустройство Волоконовского сельского поселения на 2015-2020 годы»</t>
  </si>
  <si>
    <t>Доля отды-хающих в мес-тах отдыха ,%</t>
  </si>
  <si>
    <t>Доля посещае-мости на дет-ской площад-ке,%</t>
  </si>
  <si>
    <t>Благоустройст-во пляжных мест, ед.</t>
  </si>
  <si>
    <t>Благоустройст-во родника, ед.</t>
  </si>
  <si>
    <t>Подпрограмма 2 «Поддержка почвенного пло-дородия в рам-ках концепции областного про-екта «Зеленая столица» на 2015-2020 годы»</t>
  </si>
  <si>
    <t xml:space="preserve">Облесение эро-зионно-опасных участков, дегра-дированных и малопродуктив-ных угодий и водоохранных зон водных объ-ектов, га </t>
  </si>
  <si>
    <t>Подпрограмма 3 «Развитие сферы культурно-досуговой дея-тельности Волоконовского сель-ского поселения на 2015-2020 го-ды»</t>
  </si>
  <si>
    <t>Количество по-сетителей культурно-досуговых ме-роприятий, тыс. чел.</t>
  </si>
  <si>
    <t>Количество по-сещений куль-турно-досуговых мероприятий, тыс. человек</t>
  </si>
  <si>
    <t>Количество по-сещений на ки-носеансах, тыс.человек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</si>
</sst>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topLeftCell="A4" workbookViewId="0">
      <selection activeCell="J19" sqref="J19"/>
    </sheetView>
  </sheetViews>
  <sheetFormatPr defaultRowHeight="15.75"/>
  <cols>
    <col min="1" max="1" width="3.5703125" style="2" customWidth="1"/>
    <col min="2" max="2" width="47.85546875" style="2" customWidth="1"/>
    <col min="3" max="7" width="13.7109375" style="2" customWidth="1"/>
    <col min="8" max="9" width="7.28515625" style="2" hidden="1" customWidth="1"/>
    <col min="10" max="16384" width="9.140625" style="2"/>
  </cols>
  <sheetData>
    <row r="2" spans="1:10" ht="16.5" thickBot="1"/>
    <row r="3" spans="1:10" s="3" customFormat="1" ht="48" thickBot="1">
      <c r="A3" s="4" t="s">
        <v>3</v>
      </c>
      <c r="B3" s="4" t="s">
        <v>0</v>
      </c>
      <c r="C3" s="4" t="s">
        <v>8</v>
      </c>
      <c r="D3" s="4" t="s">
        <v>5</v>
      </c>
      <c r="E3" s="4" t="s">
        <v>4</v>
      </c>
      <c r="F3" s="4" t="s">
        <v>1</v>
      </c>
      <c r="G3" s="4" t="s">
        <v>2</v>
      </c>
    </row>
    <row r="4" spans="1:10" ht="37.5" customHeight="1" thickBot="1">
      <c r="A4" s="18" t="s">
        <v>6</v>
      </c>
      <c r="B4" s="19"/>
      <c r="C4" s="19"/>
      <c r="D4" s="19"/>
      <c r="E4" s="19"/>
      <c r="F4" s="19"/>
      <c r="G4" s="20"/>
    </row>
    <row r="5" spans="1:10">
      <c r="A5" s="1">
        <v>1</v>
      </c>
      <c r="B5" s="1" t="s">
        <v>7</v>
      </c>
      <c r="C5" s="13">
        <v>55</v>
      </c>
      <c r="D5" s="1">
        <v>54</v>
      </c>
      <c r="E5" s="5">
        <f>D5/C5*100</f>
        <v>98.181818181818187</v>
      </c>
      <c r="F5" s="5">
        <v>0.3</v>
      </c>
      <c r="G5" s="11"/>
      <c r="H5" s="2">
        <f>0.25*G5</f>
        <v>0</v>
      </c>
      <c r="I5" s="7" t="e">
        <f>H5+H6+H7+#REF!</f>
        <v>#REF!</v>
      </c>
    </row>
    <row r="6" spans="1:10" ht="63">
      <c r="A6" s="1">
        <v>2</v>
      </c>
      <c r="B6" s="1" t="s">
        <v>9</v>
      </c>
      <c r="C6" s="13">
        <v>60</v>
      </c>
      <c r="D6" s="1">
        <v>58</v>
      </c>
      <c r="E6" s="5">
        <f t="shared" ref="E6:E7" si="0">D6/C6*100</f>
        <v>96.666666666666671</v>
      </c>
      <c r="F6" s="5">
        <v>0.3</v>
      </c>
      <c r="G6" s="11"/>
      <c r="H6" s="2">
        <f t="shared" ref="H6:H7" si="1">0.25*G6</f>
        <v>0</v>
      </c>
    </row>
    <row r="7" spans="1:10" ht="31.5">
      <c r="A7" s="1">
        <v>3</v>
      </c>
      <c r="B7" s="1" t="s">
        <v>10</v>
      </c>
      <c r="C7" s="13">
        <v>30</v>
      </c>
      <c r="D7" s="1">
        <v>30</v>
      </c>
      <c r="E7" s="5">
        <f t="shared" si="0"/>
        <v>100</v>
      </c>
      <c r="F7" s="5">
        <v>0.3</v>
      </c>
      <c r="G7" s="11"/>
      <c r="H7" s="2">
        <f t="shared" si="1"/>
        <v>0</v>
      </c>
    </row>
    <row r="8" spans="1:10" ht="17.25" customHeight="1">
      <c r="A8" s="15" t="s">
        <v>11</v>
      </c>
      <c r="B8" s="16"/>
      <c r="C8" s="16"/>
      <c r="D8" s="16"/>
      <c r="E8" s="16"/>
      <c r="F8" s="16"/>
      <c r="G8" s="17"/>
    </row>
    <row r="9" spans="1:10">
      <c r="A9" s="1">
        <v>1</v>
      </c>
      <c r="B9" s="1" t="s">
        <v>12</v>
      </c>
      <c r="C9" s="13">
        <v>55</v>
      </c>
      <c r="D9" s="1">
        <v>54</v>
      </c>
      <c r="E9" s="5">
        <f>D9/C9*100</f>
        <v>98.181818181818187</v>
      </c>
      <c r="F9" s="5">
        <v>0.3</v>
      </c>
      <c r="G9" s="11"/>
      <c r="H9" s="2">
        <f>1*G9</f>
        <v>0</v>
      </c>
      <c r="I9" s="6">
        <f>H9</f>
        <v>0</v>
      </c>
    </row>
    <row r="10" spans="1:10">
      <c r="A10" s="1">
        <v>2</v>
      </c>
      <c r="B10" s="1" t="s">
        <v>13</v>
      </c>
      <c r="C10" s="13">
        <v>55</v>
      </c>
      <c r="D10" s="1">
        <v>55</v>
      </c>
      <c r="E10" s="5">
        <f>D10/C10*100</f>
        <v>100</v>
      </c>
      <c r="F10" s="5">
        <v>0.3</v>
      </c>
      <c r="G10" s="11"/>
      <c r="I10" s="6"/>
    </row>
    <row r="11" spans="1:10" s="9" customFormat="1">
      <c r="A11" s="8"/>
      <c r="B11" s="8" t="s">
        <v>14</v>
      </c>
      <c r="C11" s="13">
        <v>1</v>
      </c>
      <c r="D11" s="1">
        <v>0</v>
      </c>
      <c r="E11" s="5">
        <f>D11/C11*100</f>
        <v>0</v>
      </c>
      <c r="F11" s="10">
        <v>0.5</v>
      </c>
      <c r="G11" s="12"/>
      <c r="H11" s="2">
        <f>1*G11</f>
        <v>0</v>
      </c>
      <c r="I11" s="6">
        <f>H11</f>
        <v>0</v>
      </c>
    </row>
    <row r="12" spans="1:10" s="9" customFormat="1">
      <c r="A12" s="8"/>
      <c r="B12" s="8" t="s">
        <v>15</v>
      </c>
      <c r="C12" s="1">
        <v>1</v>
      </c>
      <c r="D12" s="1">
        <v>1</v>
      </c>
      <c r="E12" s="5">
        <f>D12/C12*100</f>
        <v>100</v>
      </c>
      <c r="F12" s="10">
        <v>0.5</v>
      </c>
      <c r="G12" s="12"/>
      <c r="H12" s="2"/>
      <c r="I12" s="6"/>
      <c r="J12" s="21">
        <v>1016</v>
      </c>
    </row>
    <row r="13" spans="1:10" ht="39" customHeight="1">
      <c r="A13" s="15" t="s">
        <v>16</v>
      </c>
      <c r="B13" s="16"/>
      <c r="C13" s="16"/>
      <c r="D13" s="16"/>
      <c r="E13" s="16"/>
      <c r="F13" s="16"/>
      <c r="G13" s="17"/>
    </row>
    <row r="14" spans="1:10" ht="63">
      <c r="A14" s="1">
        <v>1</v>
      </c>
      <c r="B14" s="1" t="s">
        <v>9</v>
      </c>
      <c r="C14" s="13">
        <v>60</v>
      </c>
      <c r="D14" s="1">
        <v>58</v>
      </c>
      <c r="E14" s="5">
        <f>D14/C14*100</f>
        <v>96.666666666666671</v>
      </c>
      <c r="F14" s="5">
        <v>0.3</v>
      </c>
      <c r="G14" s="1"/>
      <c r="H14" s="2">
        <f>0.33*G14</f>
        <v>0</v>
      </c>
      <c r="I14" s="7" t="e">
        <f>H14+#REF!+#REF!</f>
        <v>#REF!</v>
      </c>
    </row>
    <row r="15" spans="1:10" ht="63">
      <c r="A15" s="1"/>
      <c r="B15" s="8" t="s">
        <v>17</v>
      </c>
      <c r="C15" s="14">
        <v>20</v>
      </c>
      <c r="D15" s="1">
        <v>19</v>
      </c>
      <c r="E15" s="10">
        <f t="shared" ref="E15" si="2">D15/C15*100</f>
        <v>95</v>
      </c>
      <c r="F15" s="10">
        <v>0.5</v>
      </c>
      <c r="G15" s="8"/>
      <c r="H15" s="2">
        <f>0.5*G15</f>
        <v>0</v>
      </c>
      <c r="I15" s="7" t="e">
        <f>H15+#REF!</f>
        <v>#REF!</v>
      </c>
      <c r="J15" s="2">
        <v>0</v>
      </c>
    </row>
    <row r="16" spans="1:10" ht="32.25" customHeight="1">
      <c r="A16" s="15" t="s">
        <v>18</v>
      </c>
      <c r="B16" s="16"/>
      <c r="C16" s="16"/>
      <c r="D16" s="16"/>
      <c r="E16" s="16"/>
      <c r="F16" s="16"/>
      <c r="G16" s="17"/>
    </row>
    <row r="17" spans="1:10" ht="31.5">
      <c r="A17" s="1">
        <v>1</v>
      </c>
      <c r="B17" s="1" t="s">
        <v>19</v>
      </c>
      <c r="C17" s="13">
        <v>30</v>
      </c>
      <c r="D17" s="1">
        <v>30</v>
      </c>
      <c r="E17" s="5">
        <f>D17/C17*100</f>
        <v>100</v>
      </c>
      <c r="F17" s="5">
        <v>0.3</v>
      </c>
      <c r="G17" s="1"/>
      <c r="H17" s="2">
        <f>0.33*G17</f>
        <v>0</v>
      </c>
      <c r="I17" s="7" t="e">
        <f>H17+#REF!+#REF!</f>
        <v>#REF!</v>
      </c>
    </row>
    <row r="18" spans="1:10" ht="31.5">
      <c r="A18" s="1"/>
      <c r="B18" s="8" t="s">
        <v>20</v>
      </c>
      <c r="C18" s="14">
        <v>28</v>
      </c>
      <c r="D18" s="1">
        <v>28</v>
      </c>
      <c r="E18" s="10">
        <f t="shared" ref="E18:E19" si="3">D18/C18*100</f>
        <v>100</v>
      </c>
      <c r="F18" s="10">
        <v>0.5</v>
      </c>
      <c r="G18" s="8"/>
      <c r="H18" s="2">
        <f>0.5*G18</f>
        <v>0</v>
      </c>
      <c r="I18" s="6">
        <f>H18+H19</f>
        <v>0</v>
      </c>
    </row>
    <row r="19" spans="1:10" ht="31.5">
      <c r="A19" s="1"/>
      <c r="B19" s="8" t="s">
        <v>21</v>
      </c>
      <c r="C19" s="14">
        <v>6</v>
      </c>
      <c r="D19" s="1">
        <v>6</v>
      </c>
      <c r="E19" s="10">
        <f t="shared" si="3"/>
        <v>100</v>
      </c>
      <c r="F19" s="10">
        <v>0.5</v>
      </c>
      <c r="G19" s="8"/>
      <c r="H19" s="2">
        <f>0.5*G19</f>
        <v>0</v>
      </c>
      <c r="J19" s="6">
        <v>2493</v>
      </c>
    </row>
  </sheetData>
  <mergeCells count="4">
    <mergeCell ref="A13:G13"/>
    <mergeCell ref="A16:G16"/>
    <mergeCell ref="A8:G8"/>
    <mergeCell ref="A4:G4"/>
  </mergeCells>
  <pageMargins left="0.19685039370078741" right="0.19685039370078741" top="0.27559055118110237" bottom="0.27559055118110237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 год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2018-10-24T12:36:48Z</dcterms:modified>
</cp:coreProperties>
</file>